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67e34485ee849091/Documents/AMONT Workshops/2020 MAMP/Module 3 Levels of Service/"/>
    </mc:Choice>
  </mc:AlternateContent>
  <xr:revisionPtr revIDLastSave="310" documentId="8_{F04A3A70-4408-4060-A255-BB25972C9C60}" xr6:coauthVersionLast="47" xr6:coauthVersionMax="47" xr10:uidLastSave="{65793564-9BCF-446D-8672-9CC6EB1AD1C9}"/>
  <bookViews>
    <workbookView xWindow="-108" yWindow="-108" windowWidth="23256" windowHeight="12576" xr2:uid="{1A6A99E0-F2C9-432C-8088-4569276DD928}"/>
  </bookViews>
  <sheets>
    <sheet name="1. Facility LOS Template" sheetId="50" r:id="rId1"/>
    <sheet name="2.ExampleFacility LOS Template " sheetId="51" r:id="rId2"/>
    <sheet name="3. Serv Object CLOS Statements" sheetId="2" r:id="rId3"/>
    <sheet name="4. Cond Ratings Buildings" sheetId="15" r:id="rId4"/>
    <sheet name="5, General Performance Ratings" sheetId="31" r:id="rId5"/>
    <sheet name="6. Building Perf Criteria" sheetId="32" r:id="rId6"/>
    <sheet name="7. Facility Asset Class Perf." sheetId="59" r:id="rId7"/>
    <sheet name="8. Facility Asset Perf Eval." sheetId="60" r:id="rId8"/>
    <sheet name="9. Facility Asset Class Perf" sheetId="57" r:id="rId9"/>
    <sheet name="10. Facility Asset Perf Eval." sheetId="58" r:id="rId10"/>
    <sheet name="11. General Asset Evaluation" sheetId="48" r:id="rId11"/>
    <sheet name="A. Building Summary ALOS Info" sheetId="54" r:id="rId12"/>
    <sheet name="B. Facility ALOS Mapping" sheetId="53" r:id="rId13"/>
    <sheet name="C. ALOS Framework" sheetId="56" r:id="rId14"/>
    <sheet name="D. ALOS to CLOS Mapping" sheetId="61" r:id="rId15"/>
  </sheets>
  <definedNames>
    <definedName name="DATA" localSheetId="9">#REF!</definedName>
    <definedName name="DATA" localSheetId="10">#REF!</definedName>
    <definedName name="DATA" localSheetId="6">#REF!</definedName>
    <definedName name="DATA" localSheetId="7">#REF!</definedName>
    <definedName name="DATA" localSheetId="8">#REF!</definedName>
    <definedName name="DATA" localSheetId="11">#REF!</definedName>
    <definedName name="DATA">#REF!</definedName>
    <definedName name="_xlnm.Print_Area" localSheetId="0">'1. Facility LOS Template'!$A$1:$L$66</definedName>
    <definedName name="_xlnm.Print_Area" localSheetId="9">'10. Facility Asset Perf Eval.'!$E$2:$G$132</definedName>
    <definedName name="_xlnm.Print_Area" localSheetId="10">'11. General Asset Evaluation'!$A$1:$F$42</definedName>
    <definedName name="_xlnm.Print_Area" localSheetId="1">'2.ExampleFacility LOS Template '!$A$1:$L$66</definedName>
    <definedName name="_xlnm.Print_Area" localSheetId="2">'3. Serv Object CLOS Statements'!$A$1:$C$9</definedName>
    <definedName name="_xlnm.Print_Area" localSheetId="3">'4. Cond Ratings Buildings'!$A$1:$H$8</definedName>
    <definedName name="_xlnm.Print_Area" localSheetId="4">'5, General Performance Ratings'!$A$1:$F$12</definedName>
    <definedName name="_xlnm.Print_Area" localSheetId="5">'6. Building Perf Criteria'!$A$1:$D$8</definedName>
    <definedName name="_xlnm.Print_Area" localSheetId="6">'7. Facility Asset Class Perf.'!$A$2:$L$246</definedName>
    <definedName name="_xlnm.Print_Area" localSheetId="7">'8. Facility Asset Perf Eval.'!$E$2:$G$132</definedName>
    <definedName name="_xlnm.Print_Area" localSheetId="8">'9. Facility Asset Class Perf'!$A$2:$L$248</definedName>
    <definedName name="_xlnm.Print_Area" localSheetId="11">'A. Building Summary ALOS Info'!$A$1:$H$9</definedName>
    <definedName name="_xlnm.Print_Area" localSheetId="14">'D. ALOS to CLOS Mapping'!$A$1:$H$8</definedName>
    <definedName name="_xlnm.Print_Titles" localSheetId="9">'10. Facility Asset Perf Eval.'!$2:$3</definedName>
    <definedName name="_xlnm.Print_Titles" localSheetId="10">'11. General Asset Evaluation'!$1:$2</definedName>
    <definedName name="_xlnm.Print_Titles" localSheetId="3">'4. Cond Ratings Buildings'!$1:$1</definedName>
    <definedName name="_xlnm.Print_Titles" localSheetId="4">'5, General Performance Ratings'!$1:$1</definedName>
    <definedName name="_xlnm.Print_Titles" localSheetId="5">'6. Building Perf Criteria'!$1:$1</definedName>
    <definedName name="_xlnm.Print_Titles" localSheetId="6">'7. Facility Asset Class Perf.'!$2:$3</definedName>
    <definedName name="_xlnm.Print_Titles" localSheetId="7">'8. Facility Asset Perf Eval.'!$2:$3</definedName>
    <definedName name="_xlnm.Print_Titles" localSheetId="8">'9. Facility Asset Class Perf'!$2:$3</definedName>
    <definedName name="REFCELL" localSheetId="9">#REF!</definedName>
    <definedName name="REFCELL" localSheetId="10">#REF!</definedName>
    <definedName name="REFCELL" localSheetId="6">#REF!</definedName>
    <definedName name="REFCELL" localSheetId="7">#REF!</definedName>
    <definedName name="REFCELL" localSheetId="8">#REF!</definedName>
    <definedName name="REFCELL" localSheetId="11">#REF!</definedName>
    <definedName name="REFCE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7" i="60" l="1"/>
  <c r="K217" i="60" s="1"/>
  <c r="J217" i="60" s="1"/>
  <c r="S216" i="60"/>
  <c r="O216" i="60"/>
  <c r="K216" i="60"/>
  <c r="G216" i="60"/>
  <c r="S215" i="60"/>
  <c r="Q217" i="60" s="1"/>
  <c r="S217" i="60" s="1"/>
  <c r="R217" i="60" s="1"/>
  <c r="O215" i="60"/>
  <c r="M217" i="60" s="1"/>
  <c r="O217" i="60" s="1"/>
  <c r="N217" i="60" s="1"/>
  <c r="K215" i="60"/>
  <c r="G215" i="60"/>
  <c r="I214" i="60"/>
  <c r="K214" i="60" s="1"/>
  <c r="J214" i="60" s="1"/>
  <c r="S213" i="60"/>
  <c r="O213" i="60"/>
  <c r="K213" i="60"/>
  <c r="G213" i="60"/>
  <c r="S212" i="60"/>
  <c r="O212" i="60"/>
  <c r="K212" i="60"/>
  <c r="G212" i="60"/>
  <c r="S211" i="60"/>
  <c r="O211" i="60"/>
  <c r="K211" i="60"/>
  <c r="G211" i="60"/>
  <c r="S210" i="60"/>
  <c r="O210" i="60"/>
  <c r="K210" i="60"/>
  <c r="G210" i="60"/>
  <c r="E214" i="60" s="1"/>
  <c r="G214" i="60" s="1"/>
  <c r="F214" i="60" s="1"/>
  <c r="S209" i="60"/>
  <c r="Q214" i="60" s="1"/>
  <c r="S214" i="60" s="1"/>
  <c r="R214" i="60" s="1"/>
  <c r="O209" i="60"/>
  <c r="M214" i="60" s="1"/>
  <c r="O214" i="60" s="1"/>
  <c r="N214" i="60" s="1"/>
  <c r="K209" i="60"/>
  <c r="G209" i="60"/>
  <c r="I208" i="60"/>
  <c r="K208" i="60" s="1"/>
  <c r="J208" i="60" s="1"/>
  <c r="I207" i="60"/>
  <c r="K207" i="60" s="1"/>
  <c r="J207" i="60" s="1"/>
  <c r="S206" i="60"/>
  <c r="O206" i="60"/>
  <c r="K206" i="60"/>
  <c r="G206" i="60"/>
  <c r="S205" i="60"/>
  <c r="O205" i="60"/>
  <c r="K205" i="60"/>
  <c r="G205" i="60"/>
  <c r="S204" i="60"/>
  <c r="O204" i="60"/>
  <c r="K204" i="60"/>
  <c r="G204" i="60"/>
  <c r="S203" i="60"/>
  <c r="O203" i="60"/>
  <c r="K203" i="60"/>
  <c r="G203" i="60"/>
  <c r="S202" i="60"/>
  <c r="O202" i="60"/>
  <c r="K202" i="60"/>
  <c r="G202" i="60"/>
  <c r="S201" i="60"/>
  <c r="O201" i="60"/>
  <c r="K201" i="60"/>
  <c r="G201" i="60"/>
  <c r="S200" i="60"/>
  <c r="O200" i="60"/>
  <c r="K200" i="60"/>
  <c r="G200" i="60"/>
  <c r="S199" i="60"/>
  <c r="O199" i="60"/>
  <c r="K199" i="60"/>
  <c r="G199" i="60"/>
  <c r="S198" i="60"/>
  <c r="Q207" i="60" s="1"/>
  <c r="S207" i="60" s="1"/>
  <c r="R207" i="60" s="1"/>
  <c r="O198" i="60"/>
  <c r="M207" i="60" s="1"/>
  <c r="O207" i="60" s="1"/>
  <c r="N207" i="60" s="1"/>
  <c r="K198" i="60"/>
  <c r="G198" i="60"/>
  <c r="E207" i="60" s="1"/>
  <c r="G207" i="60" s="1"/>
  <c r="F207" i="60" s="1"/>
  <c r="J197" i="60"/>
  <c r="I197" i="60"/>
  <c r="K197" i="60" s="1"/>
  <c r="S196" i="60"/>
  <c r="O196" i="60"/>
  <c r="K196" i="60"/>
  <c r="G196" i="60"/>
  <c r="S195" i="60"/>
  <c r="O195" i="60"/>
  <c r="K195" i="60"/>
  <c r="G195" i="60"/>
  <c r="S194" i="60"/>
  <c r="O194" i="60"/>
  <c r="K194" i="60"/>
  <c r="G194" i="60"/>
  <c r="S193" i="60"/>
  <c r="O193" i="60"/>
  <c r="K193" i="60"/>
  <c r="G193" i="60"/>
  <c r="S192" i="60"/>
  <c r="O192" i="60"/>
  <c r="K192" i="60"/>
  <c r="G192" i="60"/>
  <c r="S191" i="60"/>
  <c r="O191" i="60"/>
  <c r="K191" i="60"/>
  <c r="G191" i="60"/>
  <c r="S190" i="60"/>
  <c r="O190" i="60"/>
  <c r="K190" i="60"/>
  <c r="G190" i="60"/>
  <c r="S189" i="60"/>
  <c r="Q197" i="60" s="1"/>
  <c r="S197" i="60" s="1"/>
  <c r="R197" i="60" s="1"/>
  <c r="O189" i="60"/>
  <c r="M197" i="60" s="1"/>
  <c r="O197" i="60" s="1"/>
  <c r="N197" i="60" s="1"/>
  <c r="K189" i="60"/>
  <c r="G189" i="60"/>
  <c r="I188" i="60"/>
  <c r="K188" i="60" s="1"/>
  <c r="J188" i="60" s="1"/>
  <c r="S187" i="60"/>
  <c r="O187" i="60"/>
  <c r="K187" i="60"/>
  <c r="G187" i="60"/>
  <c r="S186" i="60"/>
  <c r="O186" i="60"/>
  <c r="K186" i="60"/>
  <c r="G186" i="60"/>
  <c r="S185" i="60"/>
  <c r="O185" i="60"/>
  <c r="K185" i="60"/>
  <c r="G185" i="60"/>
  <c r="S184" i="60"/>
  <c r="O184" i="60"/>
  <c r="K184" i="60"/>
  <c r="G184" i="60"/>
  <c r="S183" i="60"/>
  <c r="O183" i="60"/>
  <c r="K183" i="60"/>
  <c r="G183" i="60"/>
  <c r="S182" i="60"/>
  <c r="O182" i="60"/>
  <c r="K182" i="60"/>
  <c r="G182" i="60"/>
  <c r="S181" i="60"/>
  <c r="O181" i="60"/>
  <c r="K181" i="60"/>
  <c r="G181" i="60"/>
  <c r="S180" i="60"/>
  <c r="O180" i="60"/>
  <c r="K180" i="60"/>
  <c r="G180" i="60"/>
  <c r="S179" i="60"/>
  <c r="O179" i="60"/>
  <c r="K179" i="60"/>
  <c r="G179" i="60"/>
  <c r="S178" i="60"/>
  <c r="O178" i="60"/>
  <c r="K178" i="60"/>
  <c r="G178" i="60"/>
  <c r="S177" i="60"/>
  <c r="O177" i="60"/>
  <c r="K177" i="60"/>
  <c r="G177" i="60"/>
  <c r="S176" i="60"/>
  <c r="O176" i="60"/>
  <c r="K176" i="60"/>
  <c r="G176" i="60"/>
  <c r="S175" i="60"/>
  <c r="O175" i="60"/>
  <c r="K175" i="60"/>
  <c r="G175" i="60"/>
  <c r="S174" i="60"/>
  <c r="O174" i="60"/>
  <c r="K174" i="60"/>
  <c r="G174" i="60"/>
  <c r="S173" i="60"/>
  <c r="O173" i="60"/>
  <c r="K173" i="60"/>
  <c r="G173" i="60"/>
  <c r="S172" i="60"/>
  <c r="O172" i="60"/>
  <c r="K172" i="60"/>
  <c r="G172" i="60"/>
  <c r="E188" i="60" s="1"/>
  <c r="G188" i="60" s="1"/>
  <c r="F188" i="60" s="1"/>
  <c r="S171" i="60"/>
  <c r="Q188" i="60" s="1"/>
  <c r="S188" i="60" s="1"/>
  <c r="R188" i="60" s="1"/>
  <c r="O171" i="60"/>
  <c r="M188" i="60" s="1"/>
  <c r="O188" i="60" s="1"/>
  <c r="N188" i="60" s="1"/>
  <c r="K171" i="60"/>
  <c r="G171" i="60"/>
  <c r="I170" i="60"/>
  <c r="K170" i="60" s="1"/>
  <c r="J170" i="60" s="1"/>
  <c r="S169" i="60"/>
  <c r="O169" i="60"/>
  <c r="K169" i="60"/>
  <c r="G169" i="60"/>
  <c r="S168" i="60"/>
  <c r="O168" i="60"/>
  <c r="K168" i="60"/>
  <c r="G168" i="60"/>
  <c r="S167" i="60"/>
  <c r="O167" i="60"/>
  <c r="K167" i="60"/>
  <c r="G167" i="60"/>
  <c r="S166" i="60"/>
  <c r="O166" i="60"/>
  <c r="K166" i="60"/>
  <c r="G166" i="60"/>
  <c r="S165" i="60"/>
  <c r="O165" i="60"/>
  <c r="K165" i="60"/>
  <c r="G165" i="60"/>
  <c r="S164" i="60"/>
  <c r="O164" i="60"/>
  <c r="K164" i="60"/>
  <c r="G164" i="60"/>
  <c r="S163" i="60"/>
  <c r="O163" i="60"/>
  <c r="K163" i="60"/>
  <c r="G163" i="60"/>
  <c r="S162" i="60"/>
  <c r="O162" i="60"/>
  <c r="K162" i="60"/>
  <c r="G162" i="60"/>
  <c r="S161" i="60"/>
  <c r="O161" i="60"/>
  <c r="K161" i="60"/>
  <c r="G161" i="60"/>
  <c r="S160" i="60"/>
  <c r="O160" i="60"/>
  <c r="K160" i="60"/>
  <c r="G160" i="60"/>
  <c r="S159" i="60"/>
  <c r="O159" i="60"/>
  <c r="K159" i="60"/>
  <c r="G159" i="60"/>
  <c r="S158" i="60"/>
  <c r="O158" i="60"/>
  <c r="K158" i="60"/>
  <c r="G158" i="60"/>
  <c r="S157" i="60"/>
  <c r="O157" i="60"/>
  <c r="K157" i="60"/>
  <c r="G157" i="60"/>
  <c r="S156" i="60"/>
  <c r="O156" i="60"/>
  <c r="K156" i="60"/>
  <c r="G156" i="60"/>
  <c r="S155" i="60"/>
  <c r="O155" i="60"/>
  <c r="K155" i="60"/>
  <c r="G155" i="60"/>
  <c r="S154" i="60"/>
  <c r="O154" i="60"/>
  <c r="K154" i="60"/>
  <c r="G154" i="60"/>
  <c r="S153" i="60"/>
  <c r="O153" i="60"/>
  <c r="K153" i="60"/>
  <c r="G153" i="60"/>
  <c r="S152" i="60"/>
  <c r="O152" i="60"/>
  <c r="K152" i="60"/>
  <c r="G152" i="60"/>
  <c r="E170" i="60" s="1"/>
  <c r="G170" i="60" s="1"/>
  <c r="F170" i="60" s="1"/>
  <c r="S151" i="60"/>
  <c r="Q170" i="60" s="1"/>
  <c r="S170" i="60" s="1"/>
  <c r="R170" i="60" s="1"/>
  <c r="O151" i="60"/>
  <c r="M170" i="60" s="1"/>
  <c r="O170" i="60" s="1"/>
  <c r="N170" i="60" s="1"/>
  <c r="K151" i="60"/>
  <c r="G151" i="60"/>
  <c r="I150" i="60"/>
  <c r="K150" i="60" s="1"/>
  <c r="J150" i="60" s="1"/>
  <c r="S149" i="60"/>
  <c r="O149" i="60"/>
  <c r="K149" i="60"/>
  <c r="G149" i="60"/>
  <c r="S148" i="60"/>
  <c r="O148" i="60"/>
  <c r="K148" i="60"/>
  <c r="G148" i="60"/>
  <c r="S147" i="60"/>
  <c r="O147" i="60"/>
  <c r="K147" i="60"/>
  <c r="G147" i="60"/>
  <c r="S146" i="60"/>
  <c r="O146" i="60"/>
  <c r="K146" i="60"/>
  <c r="G146" i="60"/>
  <c r="S145" i="60"/>
  <c r="O145" i="60"/>
  <c r="K145" i="60"/>
  <c r="G145" i="60"/>
  <c r="S144" i="60"/>
  <c r="O144" i="60"/>
  <c r="K144" i="60"/>
  <c r="G144" i="60"/>
  <c r="S143" i="60"/>
  <c r="O143" i="60"/>
  <c r="K143" i="60"/>
  <c r="G143" i="60"/>
  <c r="S142" i="60"/>
  <c r="O142" i="60"/>
  <c r="K142" i="60"/>
  <c r="G142" i="60"/>
  <c r="S141" i="60"/>
  <c r="O141" i="60"/>
  <c r="M150" i="60" s="1"/>
  <c r="O150" i="60" s="1"/>
  <c r="N150" i="60" s="1"/>
  <c r="K141" i="60"/>
  <c r="G141" i="60"/>
  <c r="S140" i="60"/>
  <c r="Q150" i="60" s="1"/>
  <c r="S150" i="60" s="1"/>
  <c r="R150" i="60" s="1"/>
  <c r="O140" i="60"/>
  <c r="K140" i="60"/>
  <c r="G140" i="60"/>
  <c r="E150" i="60" s="1"/>
  <c r="G150" i="60" s="1"/>
  <c r="F150" i="60" s="1"/>
  <c r="I139" i="60"/>
  <c r="K139" i="60" s="1"/>
  <c r="J139" i="60" s="1"/>
  <c r="S138" i="60"/>
  <c r="O138" i="60"/>
  <c r="K138" i="60"/>
  <c r="G138" i="60"/>
  <c r="S137" i="60"/>
  <c r="O137" i="60"/>
  <c r="K137" i="60"/>
  <c r="G137" i="60"/>
  <c r="S136" i="60"/>
  <c r="O136" i="60"/>
  <c r="K136" i="60"/>
  <c r="G136" i="60"/>
  <c r="S135" i="60"/>
  <c r="O135" i="60"/>
  <c r="K135" i="60"/>
  <c r="G135" i="60"/>
  <c r="S134" i="60"/>
  <c r="O134" i="60"/>
  <c r="K134" i="60"/>
  <c r="G134" i="60"/>
  <c r="S133" i="60"/>
  <c r="O133" i="60"/>
  <c r="K133" i="60"/>
  <c r="G133" i="60"/>
  <c r="S132" i="60"/>
  <c r="O132" i="60"/>
  <c r="K132" i="60"/>
  <c r="G132" i="60"/>
  <c r="S131" i="60"/>
  <c r="O131" i="60"/>
  <c r="K131" i="60"/>
  <c r="G131" i="60"/>
  <c r="S130" i="60"/>
  <c r="O130" i="60"/>
  <c r="K130" i="60"/>
  <c r="G130" i="60"/>
  <c r="S129" i="60"/>
  <c r="O129" i="60"/>
  <c r="K129" i="60"/>
  <c r="G129" i="60"/>
  <c r="S128" i="60"/>
  <c r="Q139" i="60" s="1"/>
  <c r="S139" i="60" s="1"/>
  <c r="R139" i="60" s="1"/>
  <c r="O128" i="60"/>
  <c r="M208" i="60" s="1"/>
  <c r="O208" i="60" s="1"/>
  <c r="N208" i="60" s="1"/>
  <c r="K128" i="60"/>
  <c r="G128" i="60"/>
  <c r="E139" i="60" s="1"/>
  <c r="G139" i="60" s="1"/>
  <c r="F139" i="60" s="1"/>
  <c r="I126" i="60"/>
  <c r="K126" i="60" s="1"/>
  <c r="J126" i="60" s="1"/>
  <c r="S125" i="60"/>
  <c r="O125" i="60"/>
  <c r="K125" i="60"/>
  <c r="G125" i="60"/>
  <c r="S124" i="60"/>
  <c r="O124" i="60"/>
  <c r="K124" i="60"/>
  <c r="G124" i="60"/>
  <c r="S123" i="60"/>
  <c r="O123" i="60"/>
  <c r="K123" i="60"/>
  <c r="G123" i="60"/>
  <c r="S122" i="60"/>
  <c r="O122" i="60"/>
  <c r="K122" i="60"/>
  <c r="G122" i="60"/>
  <c r="S121" i="60"/>
  <c r="O121" i="60"/>
  <c r="K121" i="60"/>
  <c r="G121" i="60"/>
  <c r="S120" i="60"/>
  <c r="O120" i="60"/>
  <c r="K120" i="60"/>
  <c r="G120" i="60"/>
  <c r="S119" i="60"/>
  <c r="O119" i="60"/>
  <c r="K119" i="60"/>
  <c r="G119" i="60"/>
  <c r="S118" i="60"/>
  <c r="O118" i="60"/>
  <c r="K118" i="60"/>
  <c r="G118" i="60"/>
  <c r="E126" i="60" s="1"/>
  <c r="G126" i="60" s="1"/>
  <c r="F126" i="60" s="1"/>
  <c r="S117" i="60"/>
  <c r="Q126" i="60" s="1"/>
  <c r="S126" i="60" s="1"/>
  <c r="R126" i="60" s="1"/>
  <c r="O117" i="60"/>
  <c r="M126" i="60" s="1"/>
  <c r="O126" i="60" s="1"/>
  <c r="N126" i="60" s="1"/>
  <c r="K117" i="60"/>
  <c r="G117" i="60"/>
  <c r="I116" i="60"/>
  <c r="K116" i="60" s="1"/>
  <c r="J116" i="60" s="1"/>
  <c r="S115" i="60"/>
  <c r="O115" i="60"/>
  <c r="K115" i="60"/>
  <c r="G115" i="60"/>
  <c r="S114" i="60"/>
  <c r="O114" i="60"/>
  <c r="K114" i="60"/>
  <c r="G114" i="60"/>
  <c r="S113" i="60"/>
  <c r="O113" i="60"/>
  <c r="K113" i="60"/>
  <c r="G113" i="60"/>
  <c r="S112" i="60"/>
  <c r="O112" i="60"/>
  <c r="K112" i="60"/>
  <c r="G112" i="60"/>
  <c r="S111" i="60"/>
  <c r="O111" i="60"/>
  <c r="K111" i="60"/>
  <c r="G111" i="60"/>
  <c r="S110" i="60"/>
  <c r="O110" i="60"/>
  <c r="K110" i="60"/>
  <c r="G110" i="60"/>
  <c r="S109" i="60"/>
  <c r="O109" i="60"/>
  <c r="K109" i="60"/>
  <c r="G109" i="60"/>
  <c r="S108" i="60"/>
  <c r="O108" i="60"/>
  <c r="K108" i="60"/>
  <c r="G108" i="60"/>
  <c r="S107" i="60"/>
  <c r="O107" i="60"/>
  <c r="K107" i="60"/>
  <c r="G107" i="60"/>
  <c r="S106" i="60"/>
  <c r="O106" i="60"/>
  <c r="K106" i="60"/>
  <c r="G106" i="60"/>
  <c r="S105" i="60"/>
  <c r="O105" i="60"/>
  <c r="K105" i="60"/>
  <c r="G105" i="60"/>
  <c r="S104" i="60"/>
  <c r="O104" i="60"/>
  <c r="K104" i="60"/>
  <c r="G104" i="60"/>
  <c r="S103" i="60"/>
  <c r="O103" i="60"/>
  <c r="K103" i="60"/>
  <c r="G103" i="60"/>
  <c r="S102" i="60"/>
  <c r="O102" i="60"/>
  <c r="K102" i="60"/>
  <c r="G102" i="60"/>
  <c r="S101" i="60"/>
  <c r="O101" i="60"/>
  <c r="K101" i="60"/>
  <c r="G101" i="60"/>
  <c r="S100" i="60"/>
  <c r="O100" i="60"/>
  <c r="K100" i="60"/>
  <c r="G100" i="60"/>
  <c r="S99" i="60"/>
  <c r="O99" i="60"/>
  <c r="K99" i="60"/>
  <c r="G99" i="60"/>
  <c r="S98" i="60"/>
  <c r="O98" i="60"/>
  <c r="K98" i="60"/>
  <c r="G98" i="60"/>
  <c r="E116" i="60" s="1"/>
  <c r="G116" i="60" s="1"/>
  <c r="F116" i="60" s="1"/>
  <c r="S97" i="60"/>
  <c r="Q116" i="60" s="1"/>
  <c r="S116" i="60" s="1"/>
  <c r="R116" i="60" s="1"/>
  <c r="O97" i="60"/>
  <c r="M116" i="60" s="1"/>
  <c r="O116" i="60" s="1"/>
  <c r="N116" i="60" s="1"/>
  <c r="K97" i="60"/>
  <c r="G97" i="60"/>
  <c r="I96" i="60"/>
  <c r="K96" i="60" s="1"/>
  <c r="J96" i="60" s="1"/>
  <c r="S95" i="60"/>
  <c r="O95" i="60"/>
  <c r="K95" i="60"/>
  <c r="G95" i="60"/>
  <c r="S94" i="60"/>
  <c r="O94" i="60"/>
  <c r="K94" i="60"/>
  <c r="G94" i="60"/>
  <c r="S93" i="60"/>
  <c r="O93" i="60"/>
  <c r="K93" i="60"/>
  <c r="G93" i="60"/>
  <c r="S92" i="60"/>
  <c r="O92" i="60"/>
  <c r="K92" i="60"/>
  <c r="G92" i="60"/>
  <c r="S91" i="60"/>
  <c r="O91" i="60"/>
  <c r="M96" i="60" s="1"/>
  <c r="O96" i="60" s="1"/>
  <c r="N96" i="60" s="1"/>
  <c r="K91" i="60"/>
  <c r="G91" i="60"/>
  <c r="S90" i="60"/>
  <c r="Q96" i="60" s="1"/>
  <c r="S96" i="60" s="1"/>
  <c r="R96" i="60" s="1"/>
  <c r="O90" i="60"/>
  <c r="K90" i="60"/>
  <c r="G90" i="60"/>
  <c r="E96" i="60" s="1"/>
  <c r="G96" i="60" s="1"/>
  <c r="F96" i="60" s="1"/>
  <c r="I89" i="60"/>
  <c r="K89" i="60" s="1"/>
  <c r="J89" i="60" s="1"/>
  <c r="S88" i="60"/>
  <c r="O88" i="60"/>
  <c r="K88" i="60"/>
  <c r="G88" i="60"/>
  <c r="S87" i="60"/>
  <c r="O87" i="60"/>
  <c r="K87" i="60"/>
  <c r="G87" i="60"/>
  <c r="S86" i="60"/>
  <c r="O86" i="60"/>
  <c r="K86" i="60"/>
  <c r="G86" i="60"/>
  <c r="S85" i="60"/>
  <c r="O85" i="60"/>
  <c r="K85" i="60"/>
  <c r="G85" i="60"/>
  <c r="S84" i="60"/>
  <c r="O84" i="60"/>
  <c r="K84" i="60"/>
  <c r="G84" i="60"/>
  <c r="S83" i="60"/>
  <c r="O83" i="60"/>
  <c r="K83" i="60"/>
  <c r="G83" i="60"/>
  <c r="S82" i="60"/>
  <c r="O82" i="60"/>
  <c r="K82" i="60"/>
  <c r="G82" i="60"/>
  <c r="S81" i="60"/>
  <c r="O81" i="60"/>
  <c r="K81" i="60"/>
  <c r="G81" i="60"/>
  <c r="S80" i="60"/>
  <c r="O80" i="60"/>
  <c r="K80" i="60"/>
  <c r="G80" i="60"/>
  <c r="S79" i="60"/>
  <c r="O79" i="60"/>
  <c r="K79" i="60"/>
  <c r="G79" i="60"/>
  <c r="S78" i="60"/>
  <c r="O78" i="60"/>
  <c r="K78" i="60"/>
  <c r="G78" i="60"/>
  <c r="S77" i="60"/>
  <c r="O77" i="60"/>
  <c r="K77" i="60"/>
  <c r="G77" i="60"/>
  <c r="S76" i="60"/>
  <c r="O76" i="60"/>
  <c r="K76" i="60"/>
  <c r="G76" i="60"/>
  <c r="S75" i="60"/>
  <c r="O75" i="60"/>
  <c r="K75" i="60"/>
  <c r="G75" i="60"/>
  <c r="S74" i="60"/>
  <c r="O74" i="60"/>
  <c r="K74" i="60"/>
  <c r="G74" i="60"/>
  <c r="S73" i="60"/>
  <c r="O73" i="60"/>
  <c r="K73" i="60"/>
  <c r="G73" i="60"/>
  <c r="S72" i="60"/>
  <c r="Q89" i="60" s="1"/>
  <c r="S89" i="60" s="1"/>
  <c r="R89" i="60" s="1"/>
  <c r="O72" i="60"/>
  <c r="M89" i="60" s="1"/>
  <c r="O89" i="60" s="1"/>
  <c r="N89" i="60" s="1"/>
  <c r="K72" i="60"/>
  <c r="G72" i="60"/>
  <c r="E89" i="60" s="1"/>
  <c r="G89" i="60" s="1"/>
  <c r="F89" i="60" s="1"/>
  <c r="I71" i="60"/>
  <c r="K71" i="60" s="1"/>
  <c r="J71" i="60" s="1"/>
  <c r="S70" i="60"/>
  <c r="O70" i="60"/>
  <c r="K70" i="60"/>
  <c r="G70" i="60"/>
  <c r="S69" i="60"/>
  <c r="O69" i="60"/>
  <c r="K69" i="60"/>
  <c r="G69" i="60"/>
  <c r="S68" i="60"/>
  <c r="O68" i="60"/>
  <c r="K68" i="60"/>
  <c r="G68" i="60"/>
  <c r="S67" i="60"/>
  <c r="O67" i="60"/>
  <c r="K67" i="60"/>
  <c r="G67" i="60"/>
  <c r="S66" i="60"/>
  <c r="O66" i="60"/>
  <c r="K66" i="60"/>
  <c r="G66" i="60"/>
  <c r="S65" i="60"/>
  <c r="O65" i="60"/>
  <c r="K65" i="60"/>
  <c r="G65" i="60"/>
  <c r="S64" i="60"/>
  <c r="O64" i="60"/>
  <c r="K64" i="60"/>
  <c r="G64" i="60"/>
  <c r="S63" i="60"/>
  <c r="Q71" i="60" s="1"/>
  <c r="S71" i="60" s="1"/>
  <c r="R71" i="60" s="1"/>
  <c r="O63" i="60"/>
  <c r="M71" i="60" s="1"/>
  <c r="O71" i="60" s="1"/>
  <c r="N71" i="60" s="1"/>
  <c r="K63" i="60"/>
  <c r="G63" i="60"/>
  <c r="O62" i="60"/>
  <c r="N62" i="60" s="1"/>
  <c r="I62" i="60"/>
  <c r="K62" i="60" s="1"/>
  <c r="J62" i="60" s="1"/>
  <c r="S61" i="60"/>
  <c r="O61" i="60"/>
  <c r="K61" i="60"/>
  <c r="G61" i="60"/>
  <c r="S60" i="60"/>
  <c r="O60" i="60"/>
  <c r="K60" i="60"/>
  <c r="G60" i="60"/>
  <c r="S59" i="60"/>
  <c r="O59" i="60"/>
  <c r="K59" i="60"/>
  <c r="G59" i="60"/>
  <c r="S58" i="60"/>
  <c r="O58" i="60"/>
  <c r="K58" i="60"/>
  <c r="G58" i="60"/>
  <c r="S57" i="60"/>
  <c r="O57" i="60"/>
  <c r="K57" i="60"/>
  <c r="G57" i="60"/>
  <c r="S56" i="60"/>
  <c r="O56" i="60"/>
  <c r="K56" i="60"/>
  <c r="G56" i="60"/>
  <c r="S55" i="60"/>
  <c r="O55" i="60"/>
  <c r="K55" i="60"/>
  <c r="G55" i="60"/>
  <c r="S54" i="60"/>
  <c r="O54" i="60"/>
  <c r="K54" i="60"/>
  <c r="G54" i="60"/>
  <c r="S53" i="60"/>
  <c r="O53" i="60"/>
  <c r="K53" i="60"/>
  <c r="G53" i="60"/>
  <c r="S52" i="60"/>
  <c r="O52" i="60"/>
  <c r="K52" i="60"/>
  <c r="G52" i="60"/>
  <c r="S51" i="60"/>
  <c r="O51" i="60"/>
  <c r="K51" i="60"/>
  <c r="G51" i="60"/>
  <c r="S50" i="60"/>
  <c r="O50" i="60"/>
  <c r="K50" i="60"/>
  <c r="G50" i="60"/>
  <c r="S49" i="60"/>
  <c r="O49" i="60"/>
  <c r="K49" i="60"/>
  <c r="G49" i="60"/>
  <c r="S48" i="60"/>
  <c r="O48" i="60"/>
  <c r="K48" i="60"/>
  <c r="G48" i="60"/>
  <c r="S47" i="60"/>
  <c r="O47" i="60"/>
  <c r="K47" i="60"/>
  <c r="G47" i="60"/>
  <c r="S46" i="60"/>
  <c r="O46" i="60"/>
  <c r="K46" i="60"/>
  <c r="G46" i="60"/>
  <c r="S45" i="60"/>
  <c r="O45" i="60"/>
  <c r="K45" i="60"/>
  <c r="G45" i="60"/>
  <c r="S44" i="60"/>
  <c r="O44" i="60"/>
  <c r="K44" i="60"/>
  <c r="G44" i="60"/>
  <c r="E62" i="60" s="1"/>
  <c r="G62" i="60" s="1"/>
  <c r="F62" i="60" s="1"/>
  <c r="S43" i="60"/>
  <c r="Q62" i="60" s="1"/>
  <c r="S62" i="60" s="1"/>
  <c r="R62" i="60" s="1"/>
  <c r="O43" i="60"/>
  <c r="M62" i="60" s="1"/>
  <c r="K43" i="60"/>
  <c r="G43" i="60"/>
  <c r="I42" i="60"/>
  <c r="K42" i="60" s="1"/>
  <c r="J42" i="60" s="1"/>
  <c r="S41" i="60"/>
  <c r="O41" i="60"/>
  <c r="K41" i="60"/>
  <c r="G41" i="60"/>
  <c r="S40" i="60"/>
  <c r="O40" i="60"/>
  <c r="K40" i="60"/>
  <c r="G40" i="60"/>
  <c r="S39" i="60"/>
  <c r="O39" i="60"/>
  <c r="K39" i="60"/>
  <c r="G39" i="60"/>
  <c r="S38" i="60"/>
  <c r="O38" i="60"/>
  <c r="K38" i="60"/>
  <c r="G38" i="60"/>
  <c r="S37" i="60"/>
  <c r="O37" i="60"/>
  <c r="K37" i="60"/>
  <c r="G37" i="60"/>
  <c r="S36" i="60"/>
  <c r="O36" i="60"/>
  <c r="K36" i="60"/>
  <c r="G36" i="60"/>
  <c r="S35" i="60"/>
  <c r="O35" i="60"/>
  <c r="K35" i="60"/>
  <c r="G35" i="60"/>
  <c r="S34" i="60"/>
  <c r="O34" i="60"/>
  <c r="K34" i="60"/>
  <c r="G34" i="60"/>
  <c r="S33" i="60"/>
  <c r="O33" i="60"/>
  <c r="K33" i="60"/>
  <c r="G33" i="60"/>
  <c r="S32" i="60"/>
  <c r="O32" i="60"/>
  <c r="K32" i="60"/>
  <c r="G32" i="60"/>
  <c r="S31" i="60"/>
  <c r="O31" i="60"/>
  <c r="K31" i="60"/>
  <c r="G31" i="60"/>
  <c r="S30" i="60"/>
  <c r="O30" i="60"/>
  <c r="K30" i="60"/>
  <c r="G30" i="60"/>
  <c r="S29" i="60"/>
  <c r="O29" i="60"/>
  <c r="M42" i="60" s="1"/>
  <c r="O42" i="60" s="1"/>
  <c r="N42" i="60" s="1"/>
  <c r="K29" i="60"/>
  <c r="G29" i="60"/>
  <c r="S28" i="60"/>
  <c r="Q42" i="60" s="1"/>
  <c r="S42" i="60" s="1"/>
  <c r="R42" i="60" s="1"/>
  <c r="O28" i="60"/>
  <c r="K28" i="60"/>
  <c r="G28" i="60"/>
  <c r="E42" i="60" s="1"/>
  <c r="G42" i="60" s="1"/>
  <c r="F42" i="60" s="1"/>
  <c r="I27" i="60"/>
  <c r="K27" i="60" s="1"/>
  <c r="J27" i="60" s="1"/>
  <c r="S26" i="60"/>
  <c r="O26" i="60"/>
  <c r="K26" i="60"/>
  <c r="G26" i="60"/>
  <c r="S25" i="60"/>
  <c r="O25" i="60"/>
  <c r="K25" i="60"/>
  <c r="G25" i="60"/>
  <c r="S24" i="60"/>
  <c r="O24" i="60"/>
  <c r="K24" i="60"/>
  <c r="G24" i="60"/>
  <c r="S23" i="60"/>
  <c r="O23" i="60"/>
  <c r="K23" i="60"/>
  <c r="G23" i="60"/>
  <c r="S22" i="60"/>
  <c r="O22" i="60"/>
  <c r="K22" i="60"/>
  <c r="G22" i="60"/>
  <c r="S21" i="60"/>
  <c r="O21" i="60"/>
  <c r="K21" i="60"/>
  <c r="G21" i="60"/>
  <c r="S20" i="60"/>
  <c r="O20" i="60"/>
  <c r="K20" i="60"/>
  <c r="G20" i="60"/>
  <c r="S19" i="60"/>
  <c r="O19" i="60"/>
  <c r="K19" i="60"/>
  <c r="G19" i="60"/>
  <c r="S18" i="60"/>
  <c r="O18" i="60"/>
  <c r="K18" i="60"/>
  <c r="G18" i="60"/>
  <c r="S17" i="60"/>
  <c r="O17" i="60"/>
  <c r="K17" i="60"/>
  <c r="G17" i="60"/>
  <c r="S16" i="60"/>
  <c r="O16" i="60"/>
  <c r="K16" i="60"/>
  <c r="G16" i="60"/>
  <c r="S15" i="60"/>
  <c r="O15" i="60"/>
  <c r="K15" i="60"/>
  <c r="G15" i="60"/>
  <c r="S14" i="60"/>
  <c r="O14" i="60"/>
  <c r="K14" i="60"/>
  <c r="G14" i="60"/>
  <c r="S13" i="60"/>
  <c r="O13" i="60"/>
  <c r="K13" i="60"/>
  <c r="G13" i="60"/>
  <c r="S12" i="60"/>
  <c r="O12" i="60"/>
  <c r="K12" i="60"/>
  <c r="G12" i="60"/>
  <c r="S11" i="60"/>
  <c r="O11" i="60"/>
  <c r="K11" i="60"/>
  <c r="G11" i="60"/>
  <c r="S10" i="60"/>
  <c r="O10" i="60"/>
  <c r="K10" i="60"/>
  <c r="G10" i="60"/>
  <c r="S9" i="60"/>
  <c r="O9" i="60"/>
  <c r="K9" i="60"/>
  <c r="G9" i="60"/>
  <c r="S8" i="60"/>
  <c r="O8" i="60"/>
  <c r="K8" i="60"/>
  <c r="G8" i="60"/>
  <c r="S7" i="60"/>
  <c r="O7" i="60"/>
  <c r="K7" i="60"/>
  <c r="G7" i="60"/>
  <c r="S6" i="60"/>
  <c r="O6" i="60"/>
  <c r="K6" i="60"/>
  <c r="G6" i="60"/>
  <c r="S5" i="60"/>
  <c r="O5" i="60"/>
  <c r="K5" i="60"/>
  <c r="G5" i="60"/>
  <c r="S4" i="60"/>
  <c r="S218" i="60" s="1"/>
  <c r="R218" i="60" s="1"/>
  <c r="O4" i="60"/>
  <c r="O218" i="60" s="1"/>
  <c r="N218" i="60" s="1"/>
  <c r="K4" i="60"/>
  <c r="I127" i="60" s="1"/>
  <c r="K127" i="60" s="1"/>
  <c r="J127" i="60" s="1"/>
  <c r="G4" i="60"/>
  <c r="AA232" i="59"/>
  <c r="Z230" i="59"/>
  <c r="R230" i="59"/>
  <c r="Q230" i="59"/>
  <c r="AM229" i="59"/>
  <c r="AD229" i="59"/>
  <c r="U229" i="59"/>
  <c r="L229" i="59"/>
  <c r="K230" i="59" s="1"/>
  <c r="AM228" i="59"/>
  <c r="AD228" i="59"/>
  <c r="W230" i="59" s="1"/>
  <c r="U228" i="59"/>
  <c r="N230" i="59" s="1"/>
  <c r="L228" i="59"/>
  <c r="R226" i="59"/>
  <c r="AM225" i="59"/>
  <c r="AD225" i="59"/>
  <c r="U225" i="59"/>
  <c r="L225" i="59"/>
  <c r="AM224" i="59"/>
  <c r="AD224" i="59"/>
  <c r="U224" i="59"/>
  <c r="L224" i="59"/>
  <c r="AM223" i="59"/>
  <c r="AD223" i="59"/>
  <c r="U223" i="59"/>
  <c r="L223" i="59"/>
  <c r="AM222" i="59"/>
  <c r="AD222" i="59"/>
  <c r="U222" i="59"/>
  <c r="L222" i="59"/>
  <c r="AM221" i="59"/>
  <c r="AD221" i="59"/>
  <c r="W226" i="59" s="1"/>
  <c r="U221" i="59"/>
  <c r="N226" i="59" s="1"/>
  <c r="L221" i="59"/>
  <c r="T219" i="59"/>
  <c r="Q219" i="59"/>
  <c r="N219" i="59"/>
  <c r="K219" i="59"/>
  <c r="AM218" i="59"/>
  <c r="AD218" i="59"/>
  <c r="U218" i="59"/>
  <c r="L218" i="59"/>
  <c r="AM217" i="59"/>
  <c r="AD217" i="59"/>
  <c r="U217" i="59"/>
  <c r="L217" i="59"/>
  <c r="AM216" i="59"/>
  <c r="AD216" i="59"/>
  <c r="U216" i="59"/>
  <c r="L216" i="59"/>
  <c r="AM215" i="59"/>
  <c r="AD215" i="59"/>
  <c r="U215" i="59"/>
  <c r="L215" i="59"/>
  <c r="AM214" i="59"/>
  <c r="AD214" i="59"/>
  <c r="U214" i="59"/>
  <c r="L214" i="59"/>
  <c r="AM213" i="59"/>
  <c r="AD213" i="59"/>
  <c r="U213" i="59"/>
  <c r="L213" i="59"/>
  <c r="AM212" i="59"/>
  <c r="AD212" i="59"/>
  <c r="U212" i="59"/>
  <c r="L212" i="59"/>
  <c r="AM211" i="59"/>
  <c r="AD211" i="59"/>
  <c r="U211" i="59"/>
  <c r="L211" i="59"/>
  <c r="E219" i="59" s="1"/>
  <c r="AM210" i="59"/>
  <c r="AL219" i="59" s="1"/>
  <c r="AD210" i="59"/>
  <c r="AC219" i="59" s="1"/>
  <c r="U210" i="59"/>
  <c r="L210" i="59"/>
  <c r="I208" i="59"/>
  <c r="H208" i="59"/>
  <c r="AM207" i="59"/>
  <c r="AD207" i="59"/>
  <c r="U207" i="59"/>
  <c r="L207" i="59"/>
  <c r="AM206" i="59"/>
  <c r="AD206" i="59"/>
  <c r="U206" i="59"/>
  <c r="L206" i="59"/>
  <c r="AM205" i="59"/>
  <c r="AD205" i="59"/>
  <c r="U205" i="59"/>
  <c r="L205" i="59"/>
  <c r="AM204" i="59"/>
  <c r="AD204" i="59"/>
  <c r="U204" i="59"/>
  <c r="L204" i="59"/>
  <c r="AM203" i="59"/>
  <c r="AD203" i="59"/>
  <c r="U203" i="59"/>
  <c r="L203" i="59"/>
  <c r="AM202" i="59"/>
  <c r="AD202" i="59"/>
  <c r="U202" i="59"/>
  <c r="L202" i="59"/>
  <c r="AM201" i="59"/>
  <c r="AD201" i="59"/>
  <c r="U201" i="59"/>
  <c r="L201" i="59"/>
  <c r="K208" i="59" s="1"/>
  <c r="AM200" i="59"/>
  <c r="AD200" i="59"/>
  <c r="U200" i="59"/>
  <c r="N208" i="59" s="1"/>
  <c r="L200" i="59"/>
  <c r="E208" i="59" s="1"/>
  <c r="AM197" i="59"/>
  <c r="AD197" i="59"/>
  <c r="U197" i="59"/>
  <c r="L197" i="59"/>
  <c r="AM196" i="59"/>
  <c r="AD196" i="59"/>
  <c r="U196" i="59"/>
  <c r="L196" i="59"/>
  <c r="AM195" i="59"/>
  <c r="AD195" i="59"/>
  <c r="U195" i="59"/>
  <c r="L195" i="59"/>
  <c r="AM194" i="59"/>
  <c r="AD194" i="59"/>
  <c r="U194" i="59"/>
  <c r="L194" i="59"/>
  <c r="AM193" i="59"/>
  <c r="AD193" i="59"/>
  <c r="U193" i="59"/>
  <c r="L193" i="59"/>
  <c r="AM192" i="59"/>
  <c r="AD192" i="59"/>
  <c r="U192" i="59"/>
  <c r="L192" i="59"/>
  <c r="AM191" i="59"/>
  <c r="AD191" i="59"/>
  <c r="U191" i="59"/>
  <c r="L191" i="59"/>
  <c r="AM190" i="59"/>
  <c r="AD190" i="59"/>
  <c r="U190" i="59"/>
  <c r="L190" i="59"/>
  <c r="AM189" i="59"/>
  <c r="AD189" i="59"/>
  <c r="U189" i="59"/>
  <c r="L189" i="59"/>
  <c r="AM188" i="59"/>
  <c r="AD188" i="59"/>
  <c r="U188" i="59"/>
  <c r="L188" i="59"/>
  <c r="AM187" i="59"/>
  <c r="AD187" i="59"/>
  <c r="U187" i="59"/>
  <c r="L187" i="59"/>
  <c r="AM186" i="59"/>
  <c r="AD186" i="59"/>
  <c r="U186" i="59"/>
  <c r="L186" i="59"/>
  <c r="AM185" i="59"/>
  <c r="AD185" i="59"/>
  <c r="U185" i="59"/>
  <c r="L185" i="59"/>
  <c r="AM184" i="59"/>
  <c r="AD184" i="59"/>
  <c r="U184" i="59"/>
  <c r="L184" i="59"/>
  <c r="AM183" i="59"/>
  <c r="AD183" i="59"/>
  <c r="U183" i="59"/>
  <c r="L183" i="59"/>
  <c r="AM182" i="59"/>
  <c r="AD182" i="59"/>
  <c r="U182" i="59"/>
  <c r="L182" i="59"/>
  <c r="AM181" i="59"/>
  <c r="AD181" i="59"/>
  <c r="W198" i="59" s="1"/>
  <c r="Z198" i="59" s="1"/>
  <c r="U181" i="59"/>
  <c r="N198" i="59" s="1"/>
  <c r="L181" i="59"/>
  <c r="AL179" i="59"/>
  <c r="T179" i="59"/>
  <c r="Q179" i="59"/>
  <c r="N179" i="59"/>
  <c r="K179" i="59"/>
  <c r="AM178" i="59"/>
  <c r="AD178" i="59"/>
  <c r="U178" i="59"/>
  <c r="L178" i="59"/>
  <c r="AM177" i="59"/>
  <c r="AD177" i="59"/>
  <c r="U177" i="59"/>
  <c r="L177" i="59"/>
  <c r="AM176" i="59"/>
  <c r="AD176" i="59"/>
  <c r="U176" i="59"/>
  <c r="L176" i="59"/>
  <c r="AM175" i="59"/>
  <c r="AD175" i="59"/>
  <c r="U175" i="59"/>
  <c r="L175" i="59"/>
  <c r="AM174" i="59"/>
  <c r="AD174" i="59"/>
  <c r="U174" i="59"/>
  <c r="L174" i="59"/>
  <c r="AM173" i="59"/>
  <c r="AD173" i="59"/>
  <c r="U173" i="59"/>
  <c r="L173" i="59"/>
  <c r="AM172" i="59"/>
  <c r="AD172" i="59"/>
  <c r="U172" i="59"/>
  <c r="L172" i="59"/>
  <c r="AM171" i="59"/>
  <c r="AD171" i="59"/>
  <c r="U171" i="59"/>
  <c r="L171" i="59"/>
  <c r="AM170" i="59"/>
  <c r="AD170" i="59"/>
  <c r="U170" i="59"/>
  <c r="L170" i="59"/>
  <c r="AM169" i="59"/>
  <c r="AD169" i="59"/>
  <c r="U169" i="59"/>
  <c r="L169" i="59"/>
  <c r="AM168" i="59"/>
  <c r="AD168" i="59"/>
  <c r="U168" i="59"/>
  <c r="L168" i="59"/>
  <c r="AM167" i="59"/>
  <c r="AD167" i="59"/>
  <c r="U167" i="59"/>
  <c r="L167" i="59"/>
  <c r="AM166" i="59"/>
  <c r="AD166" i="59"/>
  <c r="U166" i="59"/>
  <c r="L166" i="59"/>
  <c r="AM165" i="59"/>
  <c r="AD165" i="59"/>
  <c r="U165" i="59"/>
  <c r="L165" i="59"/>
  <c r="AM164" i="59"/>
  <c r="AD164" i="59"/>
  <c r="U164" i="59"/>
  <c r="L164" i="59"/>
  <c r="AM163" i="59"/>
  <c r="AD163" i="59"/>
  <c r="U163" i="59"/>
  <c r="L163" i="59"/>
  <c r="AM162" i="59"/>
  <c r="AD162" i="59"/>
  <c r="U162" i="59"/>
  <c r="L162" i="59"/>
  <c r="AM161" i="59"/>
  <c r="AF179" i="59" s="1"/>
  <c r="AD161" i="59"/>
  <c r="U161" i="59"/>
  <c r="L161" i="59"/>
  <c r="E179" i="59" s="1"/>
  <c r="AM160" i="59"/>
  <c r="AD160" i="59"/>
  <c r="AC179" i="59" s="1"/>
  <c r="U160" i="59"/>
  <c r="L160" i="59"/>
  <c r="R158" i="59"/>
  <c r="Q158" i="59"/>
  <c r="P158" i="59"/>
  <c r="AM157" i="59"/>
  <c r="AD157" i="59"/>
  <c r="U157" i="59"/>
  <c r="L157" i="59"/>
  <c r="AM156" i="59"/>
  <c r="AD156" i="59"/>
  <c r="U156" i="59"/>
  <c r="L156" i="59"/>
  <c r="AM155" i="59"/>
  <c r="AD155" i="59"/>
  <c r="U155" i="59"/>
  <c r="L155" i="59"/>
  <c r="AM154" i="59"/>
  <c r="AD154" i="59"/>
  <c r="U154" i="59"/>
  <c r="L154" i="59"/>
  <c r="AM153" i="59"/>
  <c r="AD153" i="59"/>
  <c r="U153" i="59"/>
  <c r="L153" i="59"/>
  <c r="AM152" i="59"/>
  <c r="AD152" i="59"/>
  <c r="U152" i="59"/>
  <c r="L152" i="59"/>
  <c r="AM151" i="59"/>
  <c r="AD151" i="59"/>
  <c r="U151" i="59"/>
  <c r="L151" i="59"/>
  <c r="AM150" i="59"/>
  <c r="AD150" i="59"/>
  <c r="U150" i="59"/>
  <c r="L150" i="59"/>
  <c r="AM149" i="59"/>
  <c r="AD149" i="59"/>
  <c r="U149" i="59"/>
  <c r="T158" i="59" s="1"/>
  <c r="L149" i="59"/>
  <c r="K158" i="59" s="1"/>
  <c r="AM148" i="59"/>
  <c r="AD148" i="59"/>
  <c r="U148" i="59"/>
  <c r="N158" i="59" s="1"/>
  <c r="L148" i="59"/>
  <c r="R146" i="59"/>
  <c r="AM145" i="59"/>
  <c r="AD145" i="59"/>
  <c r="U145" i="59"/>
  <c r="L145" i="59"/>
  <c r="AM144" i="59"/>
  <c r="AD144" i="59"/>
  <c r="U144" i="59"/>
  <c r="L144" i="59"/>
  <c r="AM143" i="59"/>
  <c r="AD143" i="59"/>
  <c r="U143" i="59"/>
  <c r="L143" i="59"/>
  <c r="AM142" i="59"/>
  <c r="AD142" i="59"/>
  <c r="U142" i="59"/>
  <c r="L142" i="59"/>
  <c r="AM141" i="59"/>
  <c r="AD141" i="59"/>
  <c r="U141" i="59"/>
  <c r="L141" i="59"/>
  <c r="AM140" i="59"/>
  <c r="AD140" i="59"/>
  <c r="U140" i="59"/>
  <c r="L140" i="59"/>
  <c r="AM139" i="59"/>
  <c r="AD139" i="59"/>
  <c r="U139" i="59"/>
  <c r="L139" i="59"/>
  <c r="AM138" i="59"/>
  <c r="AD138" i="59"/>
  <c r="U138" i="59"/>
  <c r="L138" i="59"/>
  <c r="AM137" i="59"/>
  <c r="AD137" i="59"/>
  <c r="U137" i="59"/>
  <c r="L137" i="59"/>
  <c r="AM136" i="59"/>
  <c r="AD136" i="59"/>
  <c r="U136" i="59"/>
  <c r="L136" i="59"/>
  <c r="AM135" i="59"/>
  <c r="AD135" i="59"/>
  <c r="U135" i="59"/>
  <c r="N146" i="59" s="1"/>
  <c r="P146" i="59" s="1"/>
  <c r="L135" i="59"/>
  <c r="T133" i="59"/>
  <c r="Q133" i="59"/>
  <c r="N133" i="59"/>
  <c r="K133" i="59"/>
  <c r="AM132" i="59"/>
  <c r="AD132" i="59"/>
  <c r="U132" i="59"/>
  <c r="L132" i="59"/>
  <c r="AM131" i="59"/>
  <c r="AD131" i="59"/>
  <c r="U131" i="59"/>
  <c r="L131" i="59"/>
  <c r="AM130" i="59"/>
  <c r="AD130" i="59"/>
  <c r="U130" i="59"/>
  <c r="L130" i="59"/>
  <c r="AM129" i="59"/>
  <c r="AD129" i="59"/>
  <c r="U129" i="59"/>
  <c r="L129" i="59"/>
  <c r="AM128" i="59"/>
  <c r="AD128" i="59"/>
  <c r="U128" i="59"/>
  <c r="L128" i="59"/>
  <c r="AM127" i="59"/>
  <c r="AD127" i="59"/>
  <c r="U127" i="59"/>
  <c r="L127" i="59"/>
  <c r="AM126" i="59"/>
  <c r="AD126" i="59"/>
  <c r="U126" i="59"/>
  <c r="L126" i="59"/>
  <c r="AM125" i="59"/>
  <c r="AD125" i="59"/>
  <c r="AC133" i="59" s="1"/>
  <c r="U125" i="59"/>
  <c r="L125" i="59"/>
  <c r="E133" i="59" s="1"/>
  <c r="AM124" i="59"/>
  <c r="AL133" i="59" s="1"/>
  <c r="AD124" i="59"/>
  <c r="W133" i="59" s="1"/>
  <c r="U124" i="59"/>
  <c r="L124" i="59"/>
  <c r="AC122" i="59"/>
  <c r="J122" i="59"/>
  <c r="AM121" i="59"/>
  <c r="AD121" i="59"/>
  <c r="U121" i="59"/>
  <c r="L121" i="59"/>
  <c r="AM120" i="59"/>
  <c r="AD120" i="59"/>
  <c r="U120" i="59"/>
  <c r="L120" i="59"/>
  <c r="AM119" i="59"/>
  <c r="AD119" i="59"/>
  <c r="U119" i="59"/>
  <c r="L119" i="59"/>
  <c r="AM118" i="59"/>
  <c r="AD118" i="59"/>
  <c r="U118" i="59"/>
  <c r="L118" i="59"/>
  <c r="AM117" i="59"/>
  <c r="AD117" i="59"/>
  <c r="U117" i="59"/>
  <c r="L117" i="59"/>
  <c r="AM116" i="59"/>
  <c r="AD116" i="59"/>
  <c r="U116" i="59"/>
  <c r="L116" i="59"/>
  <c r="AM115" i="59"/>
  <c r="AD115" i="59"/>
  <c r="U115" i="59"/>
  <c r="L115" i="59"/>
  <c r="AM114" i="59"/>
  <c r="AD114" i="59"/>
  <c r="U114" i="59"/>
  <c r="L114" i="59"/>
  <c r="AM113" i="59"/>
  <c r="AD113" i="59"/>
  <c r="U113" i="59"/>
  <c r="L113" i="59"/>
  <c r="AM112" i="59"/>
  <c r="AD112" i="59"/>
  <c r="U112" i="59"/>
  <c r="L112" i="59"/>
  <c r="AM111" i="59"/>
  <c r="AD111" i="59"/>
  <c r="U111" i="59"/>
  <c r="L111" i="59"/>
  <c r="AM110" i="59"/>
  <c r="AD110" i="59"/>
  <c r="U110" i="59"/>
  <c r="L110" i="59"/>
  <c r="AM109" i="59"/>
  <c r="AD109" i="59"/>
  <c r="U109" i="59"/>
  <c r="L109" i="59"/>
  <c r="AM108" i="59"/>
  <c r="AD108" i="59"/>
  <c r="U108" i="59"/>
  <c r="L108" i="59"/>
  <c r="AM107" i="59"/>
  <c r="AD107" i="59"/>
  <c r="U107" i="59"/>
  <c r="L107" i="59"/>
  <c r="AM106" i="59"/>
  <c r="AD106" i="59"/>
  <c r="U106" i="59"/>
  <c r="L106" i="59"/>
  <c r="AM105" i="59"/>
  <c r="AD105" i="59"/>
  <c r="U105" i="59"/>
  <c r="L105" i="59"/>
  <c r="AM104" i="59"/>
  <c r="AJ232" i="59" s="1"/>
  <c r="AD104" i="59"/>
  <c r="U104" i="59"/>
  <c r="T122" i="59" s="1"/>
  <c r="L104" i="59"/>
  <c r="AM103" i="59"/>
  <c r="AL122" i="59" s="1"/>
  <c r="AD103" i="59"/>
  <c r="U103" i="59"/>
  <c r="L103" i="59"/>
  <c r="E122" i="59" s="1"/>
  <c r="F122" i="59" s="1"/>
  <c r="AL101" i="59"/>
  <c r="AC101" i="59"/>
  <c r="AM100" i="59"/>
  <c r="AD100" i="59"/>
  <c r="U100" i="59"/>
  <c r="L100" i="59"/>
  <c r="AM99" i="59"/>
  <c r="AD99" i="59"/>
  <c r="U99" i="59"/>
  <c r="L99" i="59"/>
  <c r="AM98" i="59"/>
  <c r="AD98" i="59"/>
  <c r="U98" i="59"/>
  <c r="L98" i="59"/>
  <c r="AM97" i="59"/>
  <c r="AD97" i="59"/>
  <c r="U97" i="59"/>
  <c r="L97" i="59"/>
  <c r="AM96" i="59"/>
  <c r="AD96" i="59"/>
  <c r="U96" i="59"/>
  <c r="L96" i="59"/>
  <c r="AM95" i="59"/>
  <c r="AF101" i="59" s="1"/>
  <c r="AD95" i="59"/>
  <c r="W101" i="59" s="1"/>
  <c r="U95" i="59"/>
  <c r="N101" i="59" s="1"/>
  <c r="L95" i="59"/>
  <c r="E101" i="59" s="1"/>
  <c r="AM92" i="59"/>
  <c r="AD92" i="59"/>
  <c r="U92" i="59"/>
  <c r="L92" i="59"/>
  <c r="AM91" i="59"/>
  <c r="AD91" i="59"/>
  <c r="U91" i="59"/>
  <c r="L91" i="59"/>
  <c r="AM90" i="59"/>
  <c r="AD90" i="59"/>
  <c r="U90" i="59"/>
  <c r="L90" i="59"/>
  <c r="AM89" i="59"/>
  <c r="AD89" i="59"/>
  <c r="U89" i="59"/>
  <c r="L89" i="59"/>
  <c r="AM88" i="59"/>
  <c r="AD88" i="59"/>
  <c r="U88" i="59"/>
  <c r="L88" i="59"/>
  <c r="AM87" i="59"/>
  <c r="AD87" i="59"/>
  <c r="U87" i="59"/>
  <c r="L87" i="59"/>
  <c r="AM86" i="59"/>
  <c r="AD86" i="59"/>
  <c r="U86" i="59"/>
  <c r="L86" i="59"/>
  <c r="AM85" i="59"/>
  <c r="AD85" i="59"/>
  <c r="U85" i="59"/>
  <c r="L85" i="59"/>
  <c r="AM84" i="59"/>
  <c r="AD84" i="59"/>
  <c r="U84" i="59"/>
  <c r="L84" i="59"/>
  <c r="AM83" i="59"/>
  <c r="AD83" i="59"/>
  <c r="U83" i="59"/>
  <c r="L83" i="59"/>
  <c r="AM82" i="59"/>
  <c r="AD82" i="59"/>
  <c r="U82" i="59"/>
  <c r="L82" i="59"/>
  <c r="AM81" i="59"/>
  <c r="AD81" i="59"/>
  <c r="U81" i="59"/>
  <c r="L81" i="59"/>
  <c r="AM80" i="59"/>
  <c r="AD80" i="59"/>
  <c r="U80" i="59"/>
  <c r="L80" i="59"/>
  <c r="AM79" i="59"/>
  <c r="AD79" i="59"/>
  <c r="U79" i="59"/>
  <c r="L79" i="59"/>
  <c r="AM78" i="59"/>
  <c r="AD78" i="59"/>
  <c r="U78" i="59"/>
  <c r="L78" i="59"/>
  <c r="AM77" i="59"/>
  <c r="AF93" i="59" s="1"/>
  <c r="AD77" i="59"/>
  <c r="W93" i="59" s="1"/>
  <c r="U77" i="59"/>
  <c r="L77" i="59"/>
  <c r="AM76" i="59"/>
  <c r="AD76" i="59"/>
  <c r="AC93" i="59" s="1"/>
  <c r="U76" i="59"/>
  <c r="N93" i="59" s="1"/>
  <c r="L76" i="59"/>
  <c r="E93" i="59" s="1"/>
  <c r="AL74" i="59"/>
  <c r="AF74" i="59"/>
  <c r="AK74" i="59" s="1"/>
  <c r="W74" i="59"/>
  <c r="AB74" i="59" s="1"/>
  <c r="N74" i="59"/>
  <c r="S74" i="59" s="1"/>
  <c r="AM73" i="59"/>
  <c r="AD73" i="59"/>
  <c r="U73" i="59"/>
  <c r="L73" i="59"/>
  <c r="AM72" i="59"/>
  <c r="AD72" i="59"/>
  <c r="U72" i="59"/>
  <c r="L72" i="59"/>
  <c r="AM71" i="59"/>
  <c r="AD71" i="59"/>
  <c r="U71" i="59"/>
  <c r="L71" i="59"/>
  <c r="AM70" i="59"/>
  <c r="AD70" i="59"/>
  <c r="U70" i="59"/>
  <c r="L70" i="59"/>
  <c r="AM69" i="59"/>
  <c r="AD69" i="59"/>
  <c r="U69" i="59"/>
  <c r="L69" i="59"/>
  <c r="AM68" i="59"/>
  <c r="AD68" i="59"/>
  <c r="U68" i="59"/>
  <c r="L68" i="59"/>
  <c r="AM67" i="59"/>
  <c r="AD67" i="59"/>
  <c r="AC74" i="59" s="1"/>
  <c r="U67" i="59"/>
  <c r="L67" i="59"/>
  <c r="AM66" i="59"/>
  <c r="AD66" i="59"/>
  <c r="U66" i="59"/>
  <c r="T74" i="59" s="1"/>
  <c r="L66" i="59"/>
  <c r="K74" i="59" s="1"/>
  <c r="AL64" i="59"/>
  <c r="AF64" i="59"/>
  <c r="AK64" i="59" s="1"/>
  <c r="W64" i="59"/>
  <c r="X64" i="59" s="1"/>
  <c r="N64" i="59"/>
  <c r="S64" i="59" s="1"/>
  <c r="AM63" i="59"/>
  <c r="AD63" i="59"/>
  <c r="U63" i="59"/>
  <c r="L63" i="59"/>
  <c r="AM62" i="59"/>
  <c r="AD62" i="59"/>
  <c r="U62" i="59"/>
  <c r="L62" i="59"/>
  <c r="AM61" i="59"/>
  <c r="AD61" i="59"/>
  <c r="U61" i="59"/>
  <c r="L61" i="59"/>
  <c r="AM60" i="59"/>
  <c r="AD60" i="59"/>
  <c r="U60" i="59"/>
  <c r="L60" i="59"/>
  <c r="AM59" i="59"/>
  <c r="AD59" i="59"/>
  <c r="U59" i="59"/>
  <c r="L59" i="59"/>
  <c r="AM58" i="59"/>
  <c r="AD58" i="59"/>
  <c r="U58" i="59"/>
  <c r="L58" i="59"/>
  <c r="AM57" i="59"/>
  <c r="AD57" i="59"/>
  <c r="U57" i="59"/>
  <c r="L57" i="59"/>
  <c r="AM56" i="59"/>
  <c r="AD56" i="59"/>
  <c r="U56" i="59"/>
  <c r="L56" i="59"/>
  <c r="AM55" i="59"/>
  <c r="AD55" i="59"/>
  <c r="U55" i="59"/>
  <c r="L55" i="59"/>
  <c r="AM54" i="59"/>
  <c r="AD54" i="59"/>
  <c r="U54" i="59"/>
  <c r="L54" i="59"/>
  <c r="AM53" i="59"/>
  <c r="AD53" i="59"/>
  <c r="U53" i="59"/>
  <c r="L53" i="59"/>
  <c r="AM52" i="59"/>
  <c r="AD52" i="59"/>
  <c r="U52" i="59"/>
  <c r="L52" i="59"/>
  <c r="AM51" i="59"/>
  <c r="AD51" i="59"/>
  <c r="U51" i="59"/>
  <c r="L51" i="59"/>
  <c r="AM50" i="59"/>
  <c r="AD50" i="59"/>
  <c r="U50" i="59"/>
  <c r="L50" i="59"/>
  <c r="AM49" i="59"/>
  <c r="AD49" i="59"/>
  <c r="U49" i="59"/>
  <c r="L49" i="59"/>
  <c r="AM48" i="59"/>
  <c r="AD48" i="59"/>
  <c r="U48" i="59"/>
  <c r="L48" i="59"/>
  <c r="AM47" i="59"/>
  <c r="AD47" i="59"/>
  <c r="U47" i="59"/>
  <c r="L47" i="59"/>
  <c r="AM46" i="59"/>
  <c r="AD46" i="59"/>
  <c r="U46" i="59"/>
  <c r="L46" i="59"/>
  <c r="K64" i="59" s="1"/>
  <c r="AM45" i="59"/>
  <c r="AD45" i="59"/>
  <c r="AC64" i="59" s="1"/>
  <c r="U45" i="59"/>
  <c r="T64" i="59" s="1"/>
  <c r="L45" i="59"/>
  <c r="AM42" i="59"/>
  <c r="AD42" i="59"/>
  <c r="U42" i="59"/>
  <c r="L42" i="59"/>
  <c r="AM41" i="59"/>
  <c r="AD41" i="59"/>
  <c r="U41" i="59"/>
  <c r="L41" i="59"/>
  <c r="AM40" i="59"/>
  <c r="AD40" i="59"/>
  <c r="U40" i="59"/>
  <c r="L40" i="59"/>
  <c r="AM39" i="59"/>
  <c r="AD39" i="59"/>
  <c r="U39" i="59"/>
  <c r="L39" i="59"/>
  <c r="AM38" i="59"/>
  <c r="AD38" i="59"/>
  <c r="U38" i="59"/>
  <c r="L38" i="59"/>
  <c r="AM37" i="59"/>
  <c r="AD37" i="59"/>
  <c r="U37" i="59"/>
  <c r="L37" i="59"/>
  <c r="AM36" i="59"/>
  <c r="AD36" i="59"/>
  <c r="U36" i="59"/>
  <c r="L36" i="59"/>
  <c r="AM35" i="59"/>
  <c r="AD35" i="59"/>
  <c r="U35" i="59"/>
  <c r="L35" i="59"/>
  <c r="AM34" i="59"/>
  <c r="AD34" i="59"/>
  <c r="U34" i="59"/>
  <c r="L34" i="59"/>
  <c r="AM33" i="59"/>
  <c r="AD33" i="59"/>
  <c r="U33" i="59"/>
  <c r="L33" i="59"/>
  <c r="AM32" i="59"/>
  <c r="AD32" i="59"/>
  <c r="U32" i="59"/>
  <c r="L32" i="59"/>
  <c r="AM31" i="59"/>
  <c r="AD31" i="59"/>
  <c r="U31" i="59"/>
  <c r="L31" i="59"/>
  <c r="AM30" i="59"/>
  <c r="AD30" i="59"/>
  <c r="U30" i="59"/>
  <c r="L30" i="59"/>
  <c r="AM29" i="59"/>
  <c r="AF43" i="59" s="1"/>
  <c r="AD29" i="59"/>
  <c r="W43" i="59" s="1"/>
  <c r="U29" i="59"/>
  <c r="N43" i="59" s="1"/>
  <c r="L29" i="59"/>
  <c r="E43" i="59" s="1"/>
  <c r="AM26" i="59"/>
  <c r="AD26" i="59"/>
  <c r="U26" i="59"/>
  <c r="L26" i="59"/>
  <c r="AM25" i="59"/>
  <c r="AD25" i="59"/>
  <c r="U25" i="59"/>
  <c r="L25" i="59"/>
  <c r="AM24" i="59"/>
  <c r="AD24" i="59"/>
  <c r="U24" i="59"/>
  <c r="L24" i="59"/>
  <c r="AM23" i="59"/>
  <c r="AD23" i="59"/>
  <c r="U23" i="59"/>
  <c r="L23" i="59"/>
  <c r="AM22" i="59"/>
  <c r="AD22" i="59"/>
  <c r="U22" i="59"/>
  <c r="L22" i="59"/>
  <c r="AM21" i="59"/>
  <c r="AD21" i="59"/>
  <c r="U21" i="59"/>
  <c r="L21" i="59"/>
  <c r="AM20" i="59"/>
  <c r="AD20" i="59"/>
  <c r="U20" i="59"/>
  <c r="L20" i="59"/>
  <c r="AM19" i="59"/>
  <c r="AD19" i="59"/>
  <c r="U19" i="59"/>
  <c r="L19" i="59"/>
  <c r="AM18" i="59"/>
  <c r="AD18" i="59"/>
  <c r="U18" i="59"/>
  <c r="L18" i="59"/>
  <c r="AM17" i="59"/>
  <c r="AD17" i="59"/>
  <c r="U17" i="59"/>
  <c r="L17" i="59"/>
  <c r="AM16" i="59"/>
  <c r="AD16" i="59"/>
  <c r="U16" i="59"/>
  <c r="L16" i="59"/>
  <c r="AM15" i="59"/>
  <c r="AD15" i="59"/>
  <c r="U15" i="59"/>
  <c r="L15" i="59"/>
  <c r="AM14" i="59"/>
  <c r="AD14" i="59"/>
  <c r="U14" i="59"/>
  <c r="L14" i="59"/>
  <c r="AM13" i="59"/>
  <c r="AD13" i="59"/>
  <c r="U13" i="59"/>
  <c r="L13" i="59"/>
  <c r="AM12" i="59"/>
  <c r="AD12" i="59"/>
  <c r="U12" i="59"/>
  <c r="L12" i="59"/>
  <c r="AM11" i="59"/>
  <c r="AD11" i="59"/>
  <c r="U11" i="59"/>
  <c r="L11" i="59"/>
  <c r="AM10" i="59"/>
  <c r="AD10" i="59"/>
  <c r="U10" i="59"/>
  <c r="L10" i="59"/>
  <c r="AM9" i="59"/>
  <c r="AD9" i="59"/>
  <c r="U9" i="59"/>
  <c r="L9" i="59"/>
  <c r="AM8" i="59"/>
  <c r="AD8" i="59"/>
  <c r="U8" i="59"/>
  <c r="L8" i="59"/>
  <c r="AM7" i="59"/>
  <c r="AD7" i="59"/>
  <c r="U7" i="59"/>
  <c r="L7" i="59"/>
  <c r="AM6" i="59"/>
  <c r="AD6" i="59"/>
  <c r="U6" i="59"/>
  <c r="L6" i="59"/>
  <c r="AM5" i="59"/>
  <c r="AF27" i="59" s="1"/>
  <c r="AD5" i="59"/>
  <c r="W27" i="59" s="1"/>
  <c r="U5" i="59"/>
  <c r="L5" i="59"/>
  <c r="AM4" i="59"/>
  <c r="AL27" i="59" s="1"/>
  <c r="AD4" i="59"/>
  <c r="U4" i="59"/>
  <c r="L4" i="59"/>
  <c r="H232" i="59" s="1"/>
  <c r="M215" i="58"/>
  <c r="O215" i="58" s="1"/>
  <c r="N215" i="58" s="1"/>
  <c r="S214" i="58"/>
  <c r="O214" i="58"/>
  <c r="K214" i="58"/>
  <c r="G214" i="58"/>
  <c r="S213" i="58"/>
  <c r="Q215" i="58" s="1"/>
  <c r="S215" i="58" s="1"/>
  <c r="R215" i="58" s="1"/>
  <c r="O213" i="58"/>
  <c r="K213" i="58"/>
  <c r="I215" i="58" s="1"/>
  <c r="K215" i="58" s="1"/>
  <c r="J215" i="58" s="1"/>
  <c r="G213" i="58"/>
  <c r="E215" i="58" s="1"/>
  <c r="G215" i="58" s="1"/>
  <c r="F215" i="58" s="1"/>
  <c r="I212" i="58"/>
  <c r="K212" i="58" s="1"/>
  <c r="J212" i="58" s="1"/>
  <c r="G212" i="58"/>
  <c r="F212" i="58" s="1"/>
  <c r="S211" i="58"/>
  <c r="O211" i="58"/>
  <c r="K211" i="58"/>
  <c r="G211" i="58"/>
  <c r="S210" i="58"/>
  <c r="O210" i="58"/>
  <c r="K210" i="58"/>
  <c r="G210" i="58"/>
  <c r="S209" i="58"/>
  <c r="O209" i="58"/>
  <c r="K209" i="58"/>
  <c r="G209" i="58"/>
  <c r="S208" i="58"/>
  <c r="O208" i="58"/>
  <c r="K208" i="58"/>
  <c r="G208" i="58"/>
  <c r="S207" i="58"/>
  <c r="Q212" i="58" s="1"/>
  <c r="S212" i="58" s="1"/>
  <c r="R212" i="58" s="1"/>
  <c r="O207" i="58"/>
  <c r="M212" i="58" s="1"/>
  <c r="O212" i="58" s="1"/>
  <c r="N212" i="58" s="1"/>
  <c r="K207" i="58"/>
  <c r="G207" i="58"/>
  <c r="E212" i="58" s="1"/>
  <c r="I206" i="58"/>
  <c r="K206" i="58" s="1"/>
  <c r="J206" i="58" s="1"/>
  <c r="G206" i="58"/>
  <c r="F206" i="58" s="1"/>
  <c r="S205" i="58"/>
  <c r="O205" i="58"/>
  <c r="K205" i="58"/>
  <c r="G205" i="58"/>
  <c r="S204" i="58"/>
  <c r="O204" i="58"/>
  <c r="K204" i="58"/>
  <c r="G204" i="58"/>
  <c r="S203" i="58"/>
  <c r="O203" i="58"/>
  <c r="K203" i="58"/>
  <c r="G203" i="58"/>
  <c r="S202" i="58"/>
  <c r="O202" i="58"/>
  <c r="K202" i="58"/>
  <c r="G202" i="58"/>
  <c r="S201" i="58"/>
  <c r="O201" i="58"/>
  <c r="K201" i="58"/>
  <c r="G201" i="58"/>
  <c r="S200" i="58"/>
  <c r="O200" i="58"/>
  <c r="K200" i="58"/>
  <c r="G200" i="58"/>
  <c r="S199" i="58"/>
  <c r="O199" i="58"/>
  <c r="K199" i="58"/>
  <c r="G199" i="58"/>
  <c r="S198" i="58"/>
  <c r="O198" i="58"/>
  <c r="K198" i="58"/>
  <c r="G198" i="58"/>
  <c r="S197" i="58"/>
  <c r="Q206" i="58" s="1"/>
  <c r="S206" i="58" s="1"/>
  <c r="R206" i="58" s="1"/>
  <c r="O197" i="58"/>
  <c r="M206" i="58" s="1"/>
  <c r="O206" i="58" s="1"/>
  <c r="N206" i="58" s="1"/>
  <c r="K197" i="58"/>
  <c r="G197" i="58"/>
  <c r="E206" i="58" s="1"/>
  <c r="I196" i="58"/>
  <c r="K196" i="58" s="1"/>
  <c r="J196" i="58" s="1"/>
  <c r="S195" i="58"/>
  <c r="O195" i="58"/>
  <c r="K195" i="58"/>
  <c r="G195" i="58"/>
  <c r="S194" i="58"/>
  <c r="O194" i="58"/>
  <c r="K194" i="58"/>
  <c r="G194" i="58"/>
  <c r="S193" i="58"/>
  <c r="O193" i="58"/>
  <c r="K193" i="58"/>
  <c r="G193" i="58"/>
  <c r="S192" i="58"/>
  <c r="O192" i="58"/>
  <c r="K192" i="58"/>
  <c r="G192" i="58"/>
  <c r="S191" i="58"/>
  <c r="O191" i="58"/>
  <c r="K191" i="58"/>
  <c r="G191" i="58"/>
  <c r="S190" i="58"/>
  <c r="O190" i="58"/>
  <c r="K190" i="58"/>
  <c r="G190" i="58"/>
  <c r="S189" i="58"/>
  <c r="O189" i="58"/>
  <c r="K189" i="58"/>
  <c r="G189" i="58"/>
  <c r="S188" i="58"/>
  <c r="O188" i="58"/>
  <c r="K188" i="58"/>
  <c r="G188" i="58"/>
  <c r="S187" i="58"/>
  <c r="Q196" i="58" s="1"/>
  <c r="S196" i="58" s="1"/>
  <c r="R196" i="58" s="1"/>
  <c r="O187" i="58"/>
  <c r="M196" i="58" s="1"/>
  <c r="O196" i="58" s="1"/>
  <c r="N196" i="58" s="1"/>
  <c r="K187" i="58"/>
  <c r="G187" i="58"/>
  <c r="E196" i="58" s="1"/>
  <c r="G196" i="58" s="1"/>
  <c r="F196" i="58" s="1"/>
  <c r="I186" i="58"/>
  <c r="K186" i="58" s="1"/>
  <c r="J186" i="58" s="1"/>
  <c r="S185" i="58"/>
  <c r="O185" i="58"/>
  <c r="K185" i="58"/>
  <c r="G185" i="58"/>
  <c r="S184" i="58"/>
  <c r="O184" i="58"/>
  <c r="K184" i="58"/>
  <c r="G184" i="58"/>
  <c r="S183" i="58"/>
  <c r="O183" i="58"/>
  <c r="K183" i="58"/>
  <c r="G183" i="58"/>
  <c r="S182" i="58"/>
  <c r="O182" i="58"/>
  <c r="K182" i="58"/>
  <c r="G182" i="58"/>
  <c r="S181" i="58"/>
  <c r="O181" i="58"/>
  <c r="K181" i="58"/>
  <c r="G181" i="58"/>
  <c r="S180" i="58"/>
  <c r="O180" i="58"/>
  <c r="K180" i="58"/>
  <c r="G180" i="58"/>
  <c r="S179" i="58"/>
  <c r="O179" i="58"/>
  <c r="K179" i="58"/>
  <c r="G179" i="58"/>
  <c r="S178" i="58"/>
  <c r="Q186" i="58" s="1"/>
  <c r="S186" i="58" s="1"/>
  <c r="R186" i="58" s="1"/>
  <c r="O178" i="58"/>
  <c r="M186" i="58" s="1"/>
  <c r="O186" i="58" s="1"/>
  <c r="N186" i="58" s="1"/>
  <c r="K178" i="58"/>
  <c r="G178" i="58"/>
  <c r="E186" i="58" s="1"/>
  <c r="G186" i="58" s="1"/>
  <c r="F186" i="58" s="1"/>
  <c r="S176" i="58"/>
  <c r="O176" i="58"/>
  <c r="K176" i="58"/>
  <c r="G176" i="58"/>
  <c r="S175" i="58"/>
  <c r="O175" i="58"/>
  <c r="K175" i="58"/>
  <c r="G175" i="58"/>
  <c r="S174" i="58"/>
  <c r="O174" i="58"/>
  <c r="K174" i="58"/>
  <c r="G174" i="58"/>
  <c r="S173" i="58"/>
  <c r="O173" i="58"/>
  <c r="K173" i="58"/>
  <c r="G173" i="58"/>
  <c r="S172" i="58"/>
  <c r="O172" i="58"/>
  <c r="K172" i="58"/>
  <c r="G172" i="58"/>
  <c r="S171" i="58"/>
  <c r="O171" i="58"/>
  <c r="K171" i="58"/>
  <c r="G171" i="58"/>
  <c r="S170" i="58"/>
  <c r="O170" i="58"/>
  <c r="K170" i="58"/>
  <c r="G170" i="58"/>
  <c r="S169" i="58"/>
  <c r="O169" i="58"/>
  <c r="K169" i="58"/>
  <c r="G169" i="58"/>
  <c r="S168" i="58"/>
  <c r="O168" i="58"/>
  <c r="K168" i="58"/>
  <c r="G168" i="58"/>
  <c r="S167" i="58"/>
  <c r="O167" i="58"/>
  <c r="K167" i="58"/>
  <c r="G167" i="58"/>
  <c r="S166" i="58"/>
  <c r="O166" i="58"/>
  <c r="K166" i="58"/>
  <c r="G166" i="58"/>
  <c r="S165" i="58"/>
  <c r="O165" i="58"/>
  <c r="K165" i="58"/>
  <c r="G165" i="58"/>
  <c r="S164" i="58"/>
  <c r="O164" i="58"/>
  <c r="K164" i="58"/>
  <c r="G164" i="58"/>
  <c r="S163" i="58"/>
  <c r="O163" i="58"/>
  <c r="K163" i="58"/>
  <c r="G163" i="58"/>
  <c r="S162" i="58"/>
  <c r="O162" i="58"/>
  <c r="K162" i="58"/>
  <c r="G162" i="58"/>
  <c r="S161" i="58"/>
  <c r="O161" i="58"/>
  <c r="K161" i="58"/>
  <c r="G161" i="58"/>
  <c r="S160" i="58"/>
  <c r="O160" i="58"/>
  <c r="K160" i="58"/>
  <c r="G160" i="58"/>
  <c r="S159" i="58"/>
  <c r="O159" i="58"/>
  <c r="K159" i="58"/>
  <c r="G159" i="58"/>
  <c r="S158" i="58"/>
  <c r="Q177" i="58" s="1"/>
  <c r="S177" i="58" s="1"/>
  <c r="R177" i="58" s="1"/>
  <c r="O158" i="58"/>
  <c r="M177" i="58" s="1"/>
  <c r="O177" i="58" s="1"/>
  <c r="N177" i="58" s="1"/>
  <c r="K158" i="58"/>
  <c r="I177" i="58" s="1"/>
  <c r="K177" i="58" s="1"/>
  <c r="J177" i="58" s="1"/>
  <c r="G158" i="58"/>
  <c r="E177" i="58" s="1"/>
  <c r="G177" i="58" s="1"/>
  <c r="F177" i="58" s="1"/>
  <c r="S156" i="58"/>
  <c r="O156" i="58"/>
  <c r="K156" i="58"/>
  <c r="G156" i="58"/>
  <c r="S155" i="58"/>
  <c r="O155" i="58"/>
  <c r="K155" i="58"/>
  <c r="G155" i="58"/>
  <c r="S154" i="58"/>
  <c r="O154" i="58"/>
  <c r="K154" i="58"/>
  <c r="G154" i="58"/>
  <c r="S153" i="58"/>
  <c r="O153" i="58"/>
  <c r="K153" i="58"/>
  <c r="G153" i="58"/>
  <c r="S152" i="58"/>
  <c r="O152" i="58"/>
  <c r="M157" i="58" s="1"/>
  <c r="O157" i="58" s="1"/>
  <c r="N157" i="58" s="1"/>
  <c r="K152" i="58"/>
  <c r="G152" i="58"/>
  <c r="S151" i="58"/>
  <c r="Q157" i="58" s="1"/>
  <c r="S157" i="58" s="1"/>
  <c r="R157" i="58" s="1"/>
  <c r="O151" i="58"/>
  <c r="K151" i="58"/>
  <c r="I157" i="58" s="1"/>
  <c r="K157" i="58" s="1"/>
  <c r="J157" i="58" s="1"/>
  <c r="G151" i="58"/>
  <c r="E157" i="58" s="1"/>
  <c r="G157" i="58" s="1"/>
  <c r="F157" i="58" s="1"/>
  <c r="S149" i="58"/>
  <c r="O149" i="58"/>
  <c r="K149" i="58"/>
  <c r="G149" i="58"/>
  <c r="S148" i="58"/>
  <c r="O148" i="58"/>
  <c r="K148" i="58"/>
  <c r="G148" i="58"/>
  <c r="S147" i="58"/>
  <c r="O147" i="58"/>
  <c r="K147" i="58"/>
  <c r="G147" i="58"/>
  <c r="S146" i="58"/>
  <c r="O146" i="58"/>
  <c r="K146" i="58"/>
  <c r="G146" i="58"/>
  <c r="S145" i="58"/>
  <c r="O145" i="58"/>
  <c r="K145" i="58"/>
  <c r="G145" i="58"/>
  <c r="S144" i="58"/>
  <c r="O144" i="58"/>
  <c r="K144" i="58"/>
  <c r="G144" i="58"/>
  <c r="S143" i="58"/>
  <c r="O143" i="58"/>
  <c r="K143" i="58"/>
  <c r="G143" i="58"/>
  <c r="S142" i="58"/>
  <c r="O142" i="58"/>
  <c r="K142" i="58"/>
  <c r="G142" i="58"/>
  <c r="S141" i="58"/>
  <c r="O141" i="58"/>
  <c r="K141" i="58"/>
  <c r="G141" i="58"/>
  <c r="S140" i="58"/>
  <c r="O140" i="58"/>
  <c r="K140" i="58"/>
  <c r="G140" i="58"/>
  <c r="S139" i="58"/>
  <c r="O139" i="58"/>
  <c r="K139" i="58"/>
  <c r="G139" i="58"/>
  <c r="S138" i="58"/>
  <c r="O138" i="58"/>
  <c r="K138" i="58"/>
  <c r="G138" i="58"/>
  <c r="S137" i="58"/>
  <c r="O137" i="58"/>
  <c r="K137" i="58"/>
  <c r="G137" i="58"/>
  <c r="S136" i="58"/>
  <c r="O136" i="58"/>
  <c r="K136" i="58"/>
  <c r="G136" i="58"/>
  <c r="S135" i="58"/>
  <c r="O135" i="58"/>
  <c r="K135" i="58"/>
  <c r="G135" i="58"/>
  <c r="S134" i="58"/>
  <c r="Q150" i="58" s="1"/>
  <c r="S150" i="58" s="1"/>
  <c r="R150" i="58" s="1"/>
  <c r="O134" i="58"/>
  <c r="K134" i="58"/>
  <c r="I150" i="58" s="1"/>
  <c r="K150" i="58" s="1"/>
  <c r="J150" i="58" s="1"/>
  <c r="G134" i="58"/>
  <c r="S133" i="58"/>
  <c r="O133" i="58"/>
  <c r="M150" i="58" s="1"/>
  <c r="O150" i="58" s="1"/>
  <c r="N150" i="58" s="1"/>
  <c r="K133" i="58"/>
  <c r="G133" i="58"/>
  <c r="E150" i="58" s="1"/>
  <c r="G150" i="58" s="1"/>
  <c r="F150" i="58" s="1"/>
  <c r="S131" i="58"/>
  <c r="O131" i="58"/>
  <c r="K131" i="58"/>
  <c r="G131" i="58"/>
  <c r="S130" i="58"/>
  <c r="O130" i="58"/>
  <c r="K130" i="58"/>
  <c r="G130" i="58"/>
  <c r="S129" i="58"/>
  <c r="O129" i="58"/>
  <c r="K129" i="58"/>
  <c r="G129" i="58"/>
  <c r="S128" i="58"/>
  <c r="O128" i="58"/>
  <c r="K128" i="58"/>
  <c r="G128" i="58"/>
  <c r="S127" i="58"/>
  <c r="O127" i="58"/>
  <c r="K127" i="58"/>
  <c r="G127" i="58"/>
  <c r="S126" i="58"/>
  <c r="O126" i="58"/>
  <c r="K126" i="58"/>
  <c r="G126" i="58"/>
  <c r="S125" i="58"/>
  <c r="O125" i="58"/>
  <c r="K125" i="58"/>
  <c r="G125" i="58"/>
  <c r="S124" i="58"/>
  <c r="O124" i="58"/>
  <c r="K124" i="58"/>
  <c r="G124" i="58"/>
  <c r="S123" i="58"/>
  <c r="O123" i="58"/>
  <c r="K123" i="58"/>
  <c r="G123" i="58"/>
  <c r="S122" i="58"/>
  <c r="O122" i="58"/>
  <c r="K122" i="58"/>
  <c r="G122" i="58"/>
  <c r="S121" i="58"/>
  <c r="O121" i="58"/>
  <c r="K121" i="58"/>
  <c r="G121" i="58"/>
  <c r="S120" i="58"/>
  <c r="O120" i="58"/>
  <c r="K120" i="58"/>
  <c r="G120" i="58"/>
  <c r="S119" i="58"/>
  <c r="O119" i="58"/>
  <c r="K119" i="58"/>
  <c r="G119" i="58"/>
  <c r="S118" i="58"/>
  <c r="O118" i="58"/>
  <c r="K118" i="58"/>
  <c r="G118" i="58"/>
  <c r="S117" i="58"/>
  <c r="O117" i="58"/>
  <c r="K117" i="58"/>
  <c r="G117" i="58"/>
  <c r="S116" i="58"/>
  <c r="Q132" i="58" s="1"/>
  <c r="S132" i="58" s="1"/>
  <c r="R132" i="58" s="1"/>
  <c r="O116" i="58"/>
  <c r="K116" i="58"/>
  <c r="I132" i="58" s="1"/>
  <c r="K132" i="58" s="1"/>
  <c r="J132" i="58" s="1"/>
  <c r="G116" i="58"/>
  <c r="S115" i="58"/>
  <c r="O115" i="58"/>
  <c r="K115" i="58"/>
  <c r="G115" i="58"/>
  <c r="E132" i="58" s="1"/>
  <c r="G132" i="58" s="1"/>
  <c r="F132" i="58" s="1"/>
  <c r="Q114" i="58"/>
  <c r="S114" i="58" s="1"/>
  <c r="R114" i="58" s="1"/>
  <c r="S113" i="58"/>
  <c r="O113" i="58"/>
  <c r="K113" i="58"/>
  <c r="G113" i="58"/>
  <c r="S112" i="58"/>
  <c r="O112" i="58"/>
  <c r="K112" i="58"/>
  <c r="G112" i="58"/>
  <c r="S111" i="58"/>
  <c r="O111" i="58"/>
  <c r="K111" i="58"/>
  <c r="G111" i="58"/>
  <c r="S110" i="58"/>
  <c r="O110" i="58"/>
  <c r="K110" i="58"/>
  <c r="G110" i="58"/>
  <c r="S109" i="58"/>
  <c r="O109" i="58"/>
  <c r="K109" i="58"/>
  <c r="G109" i="58"/>
  <c r="S108" i="58"/>
  <c r="O108" i="58"/>
  <c r="K108" i="58"/>
  <c r="G108" i="58"/>
  <c r="S107" i="58"/>
  <c r="O107" i="58"/>
  <c r="K107" i="58"/>
  <c r="G107" i="58"/>
  <c r="S106" i="58"/>
  <c r="O106" i="58"/>
  <c r="M114" i="58" s="1"/>
  <c r="O114" i="58" s="1"/>
  <c r="N114" i="58" s="1"/>
  <c r="K106" i="58"/>
  <c r="I114" i="58" s="1"/>
  <c r="K114" i="58" s="1"/>
  <c r="J114" i="58" s="1"/>
  <c r="G106" i="58"/>
  <c r="E114" i="58" s="1"/>
  <c r="G114" i="58" s="1"/>
  <c r="F114" i="58" s="1"/>
  <c r="S104" i="58"/>
  <c r="O104" i="58"/>
  <c r="K104" i="58"/>
  <c r="G104" i="58"/>
  <c r="S103" i="58"/>
  <c r="O103" i="58"/>
  <c r="K103" i="58"/>
  <c r="G103" i="58"/>
  <c r="S102" i="58"/>
  <c r="O102" i="58"/>
  <c r="K102" i="58"/>
  <c r="G102" i="58"/>
  <c r="S101" i="58"/>
  <c r="O101" i="58"/>
  <c r="K101" i="58"/>
  <c r="G101" i="58"/>
  <c r="S100" i="58"/>
  <c r="O100" i="58"/>
  <c r="K100" i="58"/>
  <c r="G100" i="58"/>
  <c r="S99" i="58"/>
  <c r="O99" i="58"/>
  <c r="K99" i="58"/>
  <c r="G99" i="58"/>
  <c r="S98" i="58"/>
  <c r="O98" i="58"/>
  <c r="K98" i="58"/>
  <c r="G98" i="58"/>
  <c r="S97" i="58"/>
  <c r="O97" i="58"/>
  <c r="K97" i="58"/>
  <c r="G97" i="58"/>
  <c r="S96" i="58"/>
  <c r="O96" i="58"/>
  <c r="K96" i="58"/>
  <c r="G96" i="58"/>
  <c r="S95" i="58"/>
  <c r="O95" i="58"/>
  <c r="K95" i="58"/>
  <c r="G95" i="58"/>
  <c r="S94" i="58"/>
  <c r="O94" i="58"/>
  <c r="K94" i="58"/>
  <c r="G94" i="58"/>
  <c r="S93" i="58"/>
  <c r="O93" i="58"/>
  <c r="K93" i="58"/>
  <c r="G93" i="58"/>
  <c r="S92" i="58"/>
  <c r="O92" i="58"/>
  <c r="K92" i="58"/>
  <c r="G92" i="58"/>
  <c r="S91" i="58"/>
  <c r="O91" i="58"/>
  <c r="K91" i="58"/>
  <c r="G91" i="58"/>
  <c r="S90" i="58"/>
  <c r="O90" i="58"/>
  <c r="K90" i="58"/>
  <c r="G90" i="58"/>
  <c r="S89" i="58"/>
  <c r="O89" i="58"/>
  <c r="K89" i="58"/>
  <c r="G89" i="58"/>
  <c r="S88" i="58"/>
  <c r="O88" i="58"/>
  <c r="K88" i="58"/>
  <c r="G88" i="58"/>
  <c r="S87" i="58"/>
  <c r="O87" i="58"/>
  <c r="K87" i="58"/>
  <c r="G87" i="58"/>
  <c r="S86" i="58"/>
  <c r="Q105" i="58" s="1"/>
  <c r="S105" i="58" s="1"/>
  <c r="R105" i="58" s="1"/>
  <c r="O86" i="58"/>
  <c r="M105" i="58" s="1"/>
  <c r="O105" i="58" s="1"/>
  <c r="N105" i="58" s="1"/>
  <c r="K86" i="58"/>
  <c r="I105" i="58" s="1"/>
  <c r="K105" i="58" s="1"/>
  <c r="J105" i="58" s="1"/>
  <c r="G86" i="58"/>
  <c r="E105" i="58" s="1"/>
  <c r="G105" i="58" s="1"/>
  <c r="F105" i="58" s="1"/>
  <c r="M85" i="58"/>
  <c r="O85" i="58" s="1"/>
  <c r="N85" i="58" s="1"/>
  <c r="S84" i="58"/>
  <c r="O84" i="58"/>
  <c r="K84" i="58"/>
  <c r="G84" i="58"/>
  <c r="S83" i="58"/>
  <c r="O83" i="58"/>
  <c r="K83" i="58"/>
  <c r="G83" i="58"/>
  <c r="S82" i="58"/>
  <c r="O82" i="58"/>
  <c r="K82" i="58"/>
  <c r="G82" i="58"/>
  <c r="S81" i="58"/>
  <c r="O81" i="58"/>
  <c r="K81" i="58"/>
  <c r="G81" i="58"/>
  <c r="S80" i="58"/>
  <c r="O80" i="58"/>
  <c r="K80" i="58"/>
  <c r="G80" i="58"/>
  <c r="S79" i="58"/>
  <c r="O79" i="58"/>
  <c r="K79" i="58"/>
  <c r="G79" i="58"/>
  <c r="S78" i="58"/>
  <c r="O78" i="58"/>
  <c r="K78" i="58"/>
  <c r="G78" i="58"/>
  <c r="S77" i="58"/>
  <c r="O77" i="58"/>
  <c r="K77" i="58"/>
  <c r="G77" i="58"/>
  <c r="S76" i="58"/>
  <c r="O76" i="58"/>
  <c r="K76" i="58"/>
  <c r="G76" i="58"/>
  <c r="S75" i="58"/>
  <c r="O75" i="58"/>
  <c r="K75" i="58"/>
  <c r="G75" i="58"/>
  <c r="S74" i="58"/>
  <c r="O74" i="58"/>
  <c r="K74" i="58"/>
  <c r="G74" i="58"/>
  <c r="S73" i="58"/>
  <c r="O73" i="58"/>
  <c r="K73" i="58"/>
  <c r="G73" i="58"/>
  <c r="S72" i="58"/>
  <c r="O72" i="58"/>
  <c r="K72" i="58"/>
  <c r="G72" i="58"/>
  <c r="S71" i="58"/>
  <c r="O71" i="58"/>
  <c r="K71" i="58"/>
  <c r="G71" i="58"/>
  <c r="S70" i="58"/>
  <c r="O70" i="58"/>
  <c r="K70" i="58"/>
  <c r="G70" i="58"/>
  <c r="S69" i="58"/>
  <c r="O69" i="58"/>
  <c r="K69" i="58"/>
  <c r="G69" i="58"/>
  <c r="S68" i="58"/>
  <c r="O68" i="58"/>
  <c r="K68" i="58"/>
  <c r="G68" i="58"/>
  <c r="S67" i="58"/>
  <c r="O67" i="58"/>
  <c r="K67" i="58"/>
  <c r="G67" i="58"/>
  <c r="S66" i="58"/>
  <c r="Q85" i="58" s="1"/>
  <c r="S85" i="58" s="1"/>
  <c r="R85" i="58" s="1"/>
  <c r="O66" i="58"/>
  <c r="K66" i="58"/>
  <c r="I85" i="58" s="1"/>
  <c r="K85" i="58" s="1"/>
  <c r="J85" i="58" s="1"/>
  <c r="G66" i="58"/>
  <c r="E85" i="58" s="1"/>
  <c r="G85" i="58" s="1"/>
  <c r="F85" i="58" s="1"/>
  <c r="S64" i="58"/>
  <c r="O64" i="58"/>
  <c r="K64" i="58"/>
  <c r="G64" i="58"/>
  <c r="S63" i="58"/>
  <c r="O63" i="58"/>
  <c r="K63" i="58"/>
  <c r="G63" i="58"/>
  <c r="S62" i="58"/>
  <c r="O62" i="58"/>
  <c r="K62" i="58"/>
  <c r="G62" i="58"/>
  <c r="S61" i="58"/>
  <c r="O61" i="58"/>
  <c r="K61" i="58"/>
  <c r="G61" i="58"/>
  <c r="S60" i="58"/>
  <c r="O60" i="58"/>
  <c r="K60" i="58"/>
  <c r="G60" i="58"/>
  <c r="S59" i="58"/>
  <c r="O59" i="58"/>
  <c r="K59" i="58"/>
  <c r="G59" i="58"/>
  <c r="S58" i="58"/>
  <c r="O58" i="58"/>
  <c r="K58" i="58"/>
  <c r="G58" i="58"/>
  <c r="S57" i="58"/>
  <c r="O57" i="58"/>
  <c r="K57" i="58"/>
  <c r="G57" i="58"/>
  <c r="S56" i="58"/>
  <c r="O56" i="58"/>
  <c r="M65" i="58" s="1"/>
  <c r="O65" i="58" s="1"/>
  <c r="N65" i="58" s="1"/>
  <c r="K56" i="58"/>
  <c r="G56" i="58"/>
  <c r="S55" i="58"/>
  <c r="Q65" i="58" s="1"/>
  <c r="S65" i="58" s="1"/>
  <c r="R65" i="58" s="1"/>
  <c r="O55" i="58"/>
  <c r="K55" i="58"/>
  <c r="I65" i="58" s="1"/>
  <c r="K65" i="58" s="1"/>
  <c r="J65" i="58" s="1"/>
  <c r="G55" i="58"/>
  <c r="E65" i="58" s="1"/>
  <c r="G65" i="58" s="1"/>
  <c r="F65" i="58" s="1"/>
  <c r="S53" i="58"/>
  <c r="O53" i="58"/>
  <c r="K53" i="58"/>
  <c r="G53" i="58"/>
  <c r="S52" i="58"/>
  <c r="O52" i="58"/>
  <c r="K52" i="58"/>
  <c r="G52" i="58"/>
  <c r="S51" i="58"/>
  <c r="O51" i="58"/>
  <c r="K51" i="58"/>
  <c r="G51" i="58"/>
  <c r="S50" i="58"/>
  <c r="O50" i="58"/>
  <c r="K50" i="58"/>
  <c r="G50" i="58"/>
  <c r="S49" i="58"/>
  <c r="O49" i="58"/>
  <c r="K49" i="58"/>
  <c r="G49" i="58"/>
  <c r="S48" i="58"/>
  <c r="O48" i="58"/>
  <c r="K48" i="58"/>
  <c r="G48" i="58"/>
  <c r="S47" i="58"/>
  <c r="O47" i="58"/>
  <c r="K47" i="58"/>
  <c r="G47" i="58"/>
  <c r="S46" i="58"/>
  <c r="O46" i="58"/>
  <c r="K46" i="58"/>
  <c r="G46" i="58"/>
  <c r="S45" i="58"/>
  <c r="O45" i="58"/>
  <c r="K45" i="58"/>
  <c r="G45" i="58"/>
  <c r="S44" i="58"/>
  <c r="O44" i="58"/>
  <c r="K44" i="58"/>
  <c r="G44" i="58"/>
  <c r="S43" i="58"/>
  <c r="O43" i="58"/>
  <c r="K43" i="58"/>
  <c r="G43" i="58"/>
  <c r="S42" i="58"/>
  <c r="O42" i="58"/>
  <c r="K42" i="58"/>
  <c r="G42" i="58"/>
  <c r="S41" i="58"/>
  <c r="O41" i="58"/>
  <c r="K41" i="58"/>
  <c r="G41" i="58"/>
  <c r="S40" i="58"/>
  <c r="Q54" i="58" s="1"/>
  <c r="S54" i="58" s="1"/>
  <c r="R54" i="58" s="1"/>
  <c r="O40" i="58"/>
  <c r="M54" i="58" s="1"/>
  <c r="O54" i="58" s="1"/>
  <c r="N54" i="58" s="1"/>
  <c r="K40" i="58"/>
  <c r="I54" i="58" s="1"/>
  <c r="K54" i="58" s="1"/>
  <c r="J54" i="58" s="1"/>
  <c r="G40" i="58"/>
  <c r="E54" i="58" s="1"/>
  <c r="G54" i="58" s="1"/>
  <c r="F54" i="58" s="1"/>
  <c r="M39" i="58"/>
  <c r="O39" i="58" s="1"/>
  <c r="N39" i="58" s="1"/>
  <c r="S38" i="58"/>
  <c r="O38" i="58"/>
  <c r="K38" i="58"/>
  <c r="G38" i="58"/>
  <c r="S37" i="58"/>
  <c r="O37" i="58"/>
  <c r="K37" i="58"/>
  <c r="G37" i="58"/>
  <c r="S36" i="58"/>
  <c r="O36" i="58"/>
  <c r="K36" i="58"/>
  <c r="G36" i="58"/>
  <c r="S35" i="58"/>
  <c r="O35" i="58"/>
  <c r="K35" i="58"/>
  <c r="G35" i="58"/>
  <c r="S34" i="58"/>
  <c r="O34" i="58"/>
  <c r="K34" i="58"/>
  <c r="G34" i="58"/>
  <c r="S33" i="58"/>
  <c r="O33" i="58"/>
  <c r="K33" i="58"/>
  <c r="G33" i="58"/>
  <c r="S32" i="58"/>
  <c r="O32" i="58"/>
  <c r="K32" i="58"/>
  <c r="G32" i="58"/>
  <c r="S31" i="58"/>
  <c r="O31" i="58"/>
  <c r="K31" i="58"/>
  <c r="G31" i="58"/>
  <c r="S30" i="58"/>
  <c r="O30" i="58"/>
  <c r="K30" i="58"/>
  <c r="G30" i="58"/>
  <c r="S29" i="58"/>
  <c r="O29" i="58"/>
  <c r="K29" i="58"/>
  <c r="G29" i="58"/>
  <c r="S28" i="58"/>
  <c r="Q39" i="58" s="1"/>
  <c r="S39" i="58" s="1"/>
  <c r="R39" i="58" s="1"/>
  <c r="O28" i="58"/>
  <c r="K28" i="58"/>
  <c r="I39" i="58" s="1"/>
  <c r="K39" i="58" s="1"/>
  <c r="J39" i="58" s="1"/>
  <c r="G28" i="58"/>
  <c r="E39" i="58" s="1"/>
  <c r="G39" i="58" s="1"/>
  <c r="F39" i="58" s="1"/>
  <c r="S26" i="58"/>
  <c r="O26" i="58"/>
  <c r="K26" i="58"/>
  <c r="G26" i="58"/>
  <c r="S25" i="58"/>
  <c r="O25" i="58"/>
  <c r="K25" i="58"/>
  <c r="G25" i="58"/>
  <c r="S24" i="58"/>
  <c r="O24" i="58"/>
  <c r="K24" i="58"/>
  <c r="G24" i="58"/>
  <c r="S23" i="58"/>
  <c r="O23" i="58"/>
  <c r="K23" i="58"/>
  <c r="G23" i="58"/>
  <c r="S22" i="58"/>
  <c r="O22" i="58"/>
  <c r="K22" i="58"/>
  <c r="G22" i="58"/>
  <c r="S21" i="58"/>
  <c r="O21" i="58"/>
  <c r="K21" i="58"/>
  <c r="G21" i="58"/>
  <c r="S20" i="58"/>
  <c r="O20" i="58"/>
  <c r="K20" i="58"/>
  <c r="G20" i="58"/>
  <c r="S19" i="58"/>
  <c r="O19" i="58"/>
  <c r="K19" i="58"/>
  <c r="G19" i="58"/>
  <c r="S18" i="58"/>
  <c r="O18" i="58"/>
  <c r="K18" i="58"/>
  <c r="G18" i="58"/>
  <c r="S17" i="58"/>
  <c r="O17" i="58"/>
  <c r="K17" i="58"/>
  <c r="G17" i="58"/>
  <c r="S16" i="58"/>
  <c r="O16" i="58"/>
  <c r="K16" i="58"/>
  <c r="G16" i="58"/>
  <c r="S15" i="58"/>
  <c r="O15" i="58"/>
  <c r="K15" i="58"/>
  <c r="G15" i="58"/>
  <c r="S14" i="58"/>
  <c r="O14" i="58"/>
  <c r="K14" i="58"/>
  <c r="G14" i="58"/>
  <c r="S13" i="58"/>
  <c r="O13" i="58"/>
  <c r="K13" i="58"/>
  <c r="G13" i="58"/>
  <c r="S12" i="58"/>
  <c r="O12" i="58"/>
  <c r="K12" i="58"/>
  <c r="G12" i="58"/>
  <c r="S11" i="58"/>
  <c r="O11" i="58"/>
  <c r="K11" i="58"/>
  <c r="G11" i="58"/>
  <c r="S10" i="58"/>
  <c r="O10" i="58"/>
  <c r="K10" i="58"/>
  <c r="G10" i="58"/>
  <c r="S9" i="58"/>
  <c r="O9" i="58"/>
  <c r="K9" i="58"/>
  <c r="G9" i="58"/>
  <c r="S8" i="58"/>
  <c r="O8" i="58"/>
  <c r="K8" i="58"/>
  <c r="G8" i="58"/>
  <c r="S7" i="58"/>
  <c r="O7" i="58"/>
  <c r="K7" i="58"/>
  <c r="G7" i="58"/>
  <c r="S6" i="58"/>
  <c r="O6" i="58"/>
  <c r="K6" i="58"/>
  <c r="G6" i="58"/>
  <c r="S5" i="58"/>
  <c r="O5" i="58"/>
  <c r="K5" i="58"/>
  <c r="G5" i="58"/>
  <c r="S4" i="58"/>
  <c r="S216" i="58" s="1"/>
  <c r="R216" i="58" s="1"/>
  <c r="O4" i="58"/>
  <c r="K4" i="58"/>
  <c r="I27" i="58" s="1"/>
  <c r="K27" i="58" s="1"/>
  <c r="J27" i="58" s="1"/>
  <c r="G4" i="58"/>
  <c r="E27" i="58" s="1"/>
  <c r="G27" i="58" s="1"/>
  <c r="F27" i="58" s="1"/>
  <c r="AL230" i="57"/>
  <c r="AC230" i="57"/>
  <c r="T230" i="57"/>
  <c r="K230" i="57"/>
  <c r="AM229" i="57"/>
  <c r="AD229" i="57"/>
  <c r="U229" i="57"/>
  <c r="L229" i="57"/>
  <c r="AM228" i="57"/>
  <c r="AF230" i="57" s="1"/>
  <c r="AD228" i="57"/>
  <c r="W230" i="57" s="1"/>
  <c r="U228" i="57"/>
  <c r="N230" i="57" s="1"/>
  <c r="L228" i="57"/>
  <c r="E230" i="57" s="1"/>
  <c r="AL226" i="57"/>
  <c r="T226" i="57"/>
  <c r="K226" i="57"/>
  <c r="AM225" i="57"/>
  <c r="AD225" i="57"/>
  <c r="U225" i="57"/>
  <c r="L225" i="57"/>
  <c r="AM224" i="57"/>
  <c r="AD224" i="57"/>
  <c r="U224" i="57"/>
  <c r="L224" i="57"/>
  <c r="AM223" i="57"/>
  <c r="AD223" i="57"/>
  <c r="U223" i="57"/>
  <c r="L223" i="57"/>
  <c r="AM222" i="57"/>
  <c r="AD222" i="57"/>
  <c r="U222" i="57"/>
  <c r="L222" i="57"/>
  <c r="AM221" i="57"/>
  <c r="AF226" i="57" s="1"/>
  <c r="AD221" i="57"/>
  <c r="U221" i="57"/>
  <c r="N226" i="57" s="1"/>
  <c r="L221" i="57"/>
  <c r="E226" i="57" s="1"/>
  <c r="P219" i="57"/>
  <c r="AM218" i="57"/>
  <c r="AD218" i="57"/>
  <c r="U218" i="57"/>
  <c r="L218" i="57"/>
  <c r="AM217" i="57"/>
  <c r="AD217" i="57"/>
  <c r="U217" i="57"/>
  <c r="L217" i="57"/>
  <c r="AM216" i="57"/>
  <c r="AD216" i="57"/>
  <c r="U216" i="57"/>
  <c r="L216" i="57"/>
  <c r="AM215" i="57"/>
  <c r="AD215" i="57"/>
  <c r="U215" i="57"/>
  <c r="L215" i="57"/>
  <c r="AM214" i="57"/>
  <c r="AD214" i="57"/>
  <c r="U214" i="57"/>
  <c r="L214" i="57"/>
  <c r="AM213" i="57"/>
  <c r="AD213" i="57"/>
  <c r="U213" i="57"/>
  <c r="L213" i="57"/>
  <c r="AM212" i="57"/>
  <c r="AD212" i="57"/>
  <c r="U212" i="57"/>
  <c r="L212" i="57"/>
  <c r="AM211" i="57"/>
  <c r="AD211" i="57"/>
  <c r="U211" i="57"/>
  <c r="T219" i="57" s="1"/>
  <c r="L211" i="57"/>
  <c r="K219" i="57" s="1"/>
  <c r="AM210" i="57"/>
  <c r="AL219" i="57" s="1"/>
  <c r="AD210" i="57"/>
  <c r="AC219" i="57" s="1"/>
  <c r="U210" i="57"/>
  <c r="N219" i="57" s="1"/>
  <c r="L210" i="57"/>
  <c r="AL208" i="57"/>
  <c r="AC208" i="57"/>
  <c r="T208" i="57"/>
  <c r="K208" i="57"/>
  <c r="AM207" i="57"/>
  <c r="AD207" i="57"/>
  <c r="U207" i="57"/>
  <c r="L207" i="57"/>
  <c r="AM206" i="57"/>
  <c r="AD206" i="57"/>
  <c r="U206" i="57"/>
  <c r="L206" i="57"/>
  <c r="AM205" i="57"/>
  <c r="AD205" i="57"/>
  <c r="U205" i="57"/>
  <c r="L205" i="57"/>
  <c r="AM204" i="57"/>
  <c r="AD204" i="57"/>
  <c r="U204" i="57"/>
  <c r="L204" i="57"/>
  <c r="AM203" i="57"/>
  <c r="AD203" i="57"/>
  <c r="U203" i="57"/>
  <c r="L203" i="57"/>
  <c r="AM202" i="57"/>
  <c r="AD202" i="57"/>
  <c r="U202" i="57"/>
  <c r="L202" i="57"/>
  <c r="AM201" i="57"/>
  <c r="AD201" i="57"/>
  <c r="U201" i="57"/>
  <c r="L201" i="57"/>
  <c r="AM200" i="57"/>
  <c r="AD200" i="57"/>
  <c r="U200" i="57"/>
  <c r="L200" i="57"/>
  <c r="AM199" i="57"/>
  <c r="AF208" i="57" s="1"/>
  <c r="AD199" i="57"/>
  <c r="W208" i="57" s="1"/>
  <c r="U199" i="57"/>
  <c r="N208" i="57" s="1"/>
  <c r="L199" i="57"/>
  <c r="E208" i="57" s="1"/>
  <c r="AL197" i="57"/>
  <c r="AH197" i="57"/>
  <c r="K197" i="57"/>
  <c r="AM196" i="57"/>
  <c r="AD196" i="57"/>
  <c r="U196" i="57"/>
  <c r="L196" i="57"/>
  <c r="AM195" i="57"/>
  <c r="AD195" i="57"/>
  <c r="U195" i="57"/>
  <c r="L195" i="57"/>
  <c r="AM194" i="57"/>
  <c r="AD194" i="57"/>
  <c r="U194" i="57"/>
  <c r="L194" i="57"/>
  <c r="AM193" i="57"/>
  <c r="AD193" i="57"/>
  <c r="U193" i="57"/>
  <c r="L193" i="57"/>
  <c r="AM192" i="57"/>
  <c r="AD192" i="57"/>
  <c r="U192" i="57"/>
  <c r="L192" i="57"/>
  <c r="AM191" i="57"/>
  <c r="AD191" i="57"/>
  <c r="U191" i="57"/>
  <c r="L191" i="57"/>
  <c r="AM190" i="57"/>
  <c r="AF197" i="57" s="1"/>
  <c r="AD190" i="57"/>
  <c r="U190" i="57"/>
  <c r="L190" i="57"/>
  <c r="AM189" i="57"/>
  <c r="AD189" i="57"/>
  <c r="U189" i="57"/>
  <c r="T197" i="57" s="1"/>
  <c r="L189" i="57"/>
  <c r="E197" i="57" s="1"/>
  <c r="AL187" i="57"/>
  <c r="AH187" i="57"/>
  <c r="P187" i="57"/>
  <c r="K187" i="57"/>
  <c r="AM186" i="57"/>
  <c r="AD186" i="57"/>
  <c r="U186" i="57"/>
  <c r="L186" i="57"/>
  <c r="AM185" i="57"/>
  <c r="AD185" i="57"/>
  <c r="U185" i="57"/>
  <c r="L185" i="57"/>
  <c r="AM184" i="57"/>
  <c r="AD184" i="57"/>
  <c r="U184" i="57"/>
  <c r="L184" i="57"/>
  <c r="AM183" i="57"/>
  <c r="AD183" i="57"/>
  <c r="U183" i="57"/>
  <c r="L183" i="57"/>
  <c r="AM182" i="57"/>
  <c r="AD182" i="57"/>
  <c r="U182" i="57"/>
  <c r="L182" i="57"/>
  <c r="AM181" i="57"/>
  <c r="AD181" i="57"/>
  <c r="U181" i="57"/>
  <c r="L181" i="57"/>
  <c r="AM180" i="57"/>
  <c r="AD180" i="57"/>
  <c r="U180" i="57"/>
  <c r="L180" i="57"/>
  <c r="AM179" i="57"/>
  <c r="AD179" i="57"/>
  <c r="U179" i="57"/>
  <c r="L179" i="57"/>
  <c r="AM178" i="57"/>
  <c r="AD178" i="57"/>
  <c r="U178" i="57"/>
  <c r="L178" i="57"/>
  <c r="AM177" i="57"/>
  <c r="AD177" i="57"/>
  <c r="U177" i="57"/>
  <c r="L177" i="57"/>
  <c r="AM176" i="57"/>
  <c r="AD176" i="57"/>
  <c r="U176" i="57"/>
  <c r="L176" i="57"/>
  <c r="AM175" i="57"/>
  <c r="AD175" i="57"/>
  <c r="U175" i="57"/>
  <c r="L175" i="57"/>
  <c r="AM174" i="57"/>
  <c r="AD174" i="57"/>
  <c r="U174" i="57"/>
  <c r="L174" i="57"/>
  <c r="AM173" i="57"/>
  <c r="AD173" i="57"/>
  <c r="U173" i="57"/>
  <c r="L173" i="57"/>
  <c r="AM172" i="57"/>
  <c r="AD172" i="57"/>
  <c r="U172" i="57"/>
  <c r="L172" i="57"/>
  <c r="AM171" i="57"/>
  <c r="AD171" i="57"/>
  <c r="U171" i="57"/>
  <c r="L171" i="57"/>
  <c r="AM170" i="57"/>
  <c r="AD170" i="57"/>
  <c r="U170" i="57"/>
  <c r="L170" i="57"/>
  <c r="AM169" i="57"/>
  <c r="AD169" i="57"/>
  <c r="U169" i="57"/>
  <c r="T187" i="57" s="1"/>
  <c r="L169" i="57"/>
  <c r="E187" i="57" s="1"/>
  <c r="AM168" i="57"/>
  <c r="AF187" i="57" s="1"/>
  <c r="AD168" i="57"/>
  <c r="U168" i="57"/>
  <c r="N187" i="57" s="1"/>
  <c r="L168" i="57"/>
  <c r="AL166" i="57"/>
  <c r="AC166" i="57"/>
  <c r="T166" i="57"/>
  <c r="K166" i="57"/>
  <c r="AM165" i="57"/>
  <c r="AD165" i="57"/>
  <c r="U165" i="57"/>
  <c r="L165" i="57"/>
  <c r="AM164" i="57"/>
  <c r="AD164" i="57"/>
  <c r="U164" i="57"/>
  <c r="L164" i="57"/>
  <c r="AM163" i="57"/>
  <c r="AD163" i="57"/>
  <c r="U163" i="57"/>
  <c r="L163" i="57"/>
  <c r="AM162" i="57"/>
  <c r="AD162" i="57"/>
  <c r="U162" i="57"/>
  <c r="L162" i="57"/>
  <c r="AM161" i="57"/>
  <c r="AD161" i="57"/>
  <c r="U161" i="57"/>
  <c r="L161" i="57"/>
  <c r="AM160" i="57"/>
  <c r="AF166" i="57" s="1"/>
  <c r="AD160" i="57"/>
  <c r="W166" i="57" s="1"/>
  <c r="U160" i="57"/>
  <c r="N166" i="57" s="1"/>
  <c r="L160" i="57"/>
  <c r="E166" i="57" s="1"/>
  <c r="AL158" i="57"/>
  <c r="AH158" i="57"/>
  <c r="AC158" i="57"/>
  <c r="K158" i="57"/>
  <c r="AM157" i="57"/>
  <c r="AD157" i="57"/>
  <c r="U157" i="57"/>
  <c r="L157" i="57"/>
  <c r="AM156" i="57"/>
  <c r="AD156" i="57"/>
  <c r="U156" i="57"/>
  <c r="L156" i="57"/>
  <c r="AM155" i="57"/>
  <c r="AD155" i="57"/>
  <c r="U155" i="57"/>
  <c r="L155" i="57"/>
  <c r="AM154" i="57"/>
  <c r="AD154" i="57"/>
  <c r="U154" i="57"/>
  <c r="L154" i="57"/>
  <c r="AM153" i="57"/>
  <c r="AD153" i="57"/>
  <c r="U153" i="57"/>
  <c r="L153" i="57"/>
  <c r="AM152" i="57"/>
  <c r="AD152" i="57"/>
  <c r="U152" i="57"/>
  <c r="L152" i="57"/>
  <c r="AM151" i="57"/>
  <c r="AD151" i="57"/>
  <c r="U151" i="57"/>
  <c r="L151" i="57"/>
  <c r="AM150" i="57"/>
  <c r="AD150" i="57"/>
  <c r="U150" i="57"/>
  <c r="L150" i="57"/>
  <c r="AM149" i="57"/>
  <c r="AD149" i="57"/>
  <c r="U149" i="57"/>
  <c r="L149" i="57"/>
  <c r="AM148" i="57"/>
  <c r="AD148" i="57"/>
  <c r="U148" i="57"/>
  <c r="L148" i="57"/>
  <c r="AM147" i="57"/>
  <c r="AD147" i="57"/>
  <c r="U147" i="57"/>
  <c r="L147" i="57"/>
  <c r="AM146" i="57"/>
  <c r="AD146" i="57"/>
  <c r="U146" i="57"/>
  <c r="L146" i="57"/>
  <c r="AM145" i="57"/>
  <c r="AD145" i="57"/>
  <c r="U145" i="57"/>
  <c r="L145" i="57"/>
  <c r="AM144" i="57"/>
  <c r="AD144" i="57"/>
  <c r="U144" i="57"/>
  <c r="L144" i="57"/>
  <c r="AM143" i="57"/>
  <c r="AD143" i="57"/>
  <c r="U143" i="57"/>
  <c r="L143" i="57"/>
  <c r="AM142" i="57"/>
  <c r="AD142" i="57"/>
  <c r="U142" i="57"/>
  <c r="L142" i="57"/>
  <c r="AM141" i="57"/>
  <c r="AF158" i="57" s="1"/>
  <c r="AD141" i="57"/>
  <c r="W158" i="57" s="1"/>
  <c r="Y158" i="57" s="1"/>
  <c r="U141" i="57"/>
  <c r="N158" i="57" s="1"/>
  <c r="L141" i="57"/>
  <c r="E158" i="57" s="1"/>
  <c r="AL139" i="57"/>
  <c r="AH139" i="57"/>
  <c r="AG139" i="57"/>
  <c r="AC139" i="57"/>
  <c r="K139" i="57"/>
  <c r="AM138" i="57"/>
  <c r="AD138" i="57"/>
  <c r="U138" i="57"/>
  <c r="L138" i="57"/>
  <c r="AM137" i="57"/>
  <c r="AD137" i="57"/>
  <c r="U137" i="57"/>
  <c r="L137" i="57"/>
  <c r="AM136" i="57"/>
  <c r="AD136" i="57"/>
  <c r="U136" i="57"/>
  <c r="L136" i="57"/>
  <c r="AM135" i="57"/>
  <c r="AD135" i="57"/>
  <c r="U135" i="57"/>
  <c r="L135" i="57"/>
  <c r="AM134" i="57"/>
  <c r="AD134" i="57"/>
  <c r="U134" i="57"/>
  <c r="L134" i="57"/>
  <c r="AM133" i="57"/>
  <c r="AD133" i="57"/>
  <c r="U133" i="57"/>
  <c r="L133" i="57"/>
  <c r="AM132" i="57"/>
  <c r="AD132" i="57"/>
  <c r="U132" i="57"/>
  <c r="L132" i="57"/>
  <c r="AM131" i="57"/>
  <c r="AD131" i="57"/>
  <c r="U131" i="57"/>
  <c r="L131" i="57"/>
  <c r="AM130" i="57"/>
  <c r="AD130" i="57"/>
  <c r="U130" i="57"/>
  <c r="L130" i="57"/>
  <c r="AM129" i="57"/>
  <c r="AD129" i="57"/>
  <c r="U129" i="57"/>
  <c r="L129" i="57"/>
  <c r="AM128" i="57"/>
  <c r="AD128" i="57"/>
  <c r="U128" i="57"/>
  <c r="L128" i="57"/>
  <c r="AM127" i="57"/>
  <c r="AD127" i="57"/>
  <c r="U127" i="57"/>
  <c r="L127" i="57"/>
  <c r="AM126" i="57"/>
  <c r="AD126" i="57"/>
  <c r="U126" i="57"/>
  <c r="L126" i="57"/>
  <c r="AM125" i="57"/>
  <c r="AD125" i="57"/>
  <c r="U125" i="57"/>
  <c r="L125" i="57"/>
  <c r="AM124" i="57"/>
  <c r="AD124" i="57"/>
  <c r="U124" i="57"/>
  <c r="L124" i="57"/>
  <c r="AM123" i="57"/>
  <c r="AD123" i="57"/>
  <c r="U123" i="57"/>
  <c r="N139" i="57" s="1"/>
  <c r="O139" i="57" s="1"/>
  <c r="L123" i="57"/>
  <c r="E139" i="57" s="1"/>
  <c r="AM122" i="57"/>
  <c r="AF139" i="57" s="1"/>
  <c r="AD122" i="57"/>
  <c r="U122" i="57"/>
  <c r="L122" i="57"/>
  <c r="AM119" i="57"/>
  <c r="AD119" i="57"/>
  <c r="U119" i="57"/>
  <c r="L119" i="57"/>
  <c r="AM118" i="57"/>
  <c r="AD118" i="57"/>
  <c r="U118" i="57"/>
  <c r="L118" i="57"/>
  <c r="AM117" i="57"/>
  <c r="AD117" i="57"/>
  <c r="AC120" i="57" s="1"/>
  <c r="U117" i="57"/>
  <c r="L117" i="57"/>
  <c r="AM116" i="57"/>
  <c r="AD116" i="57"/>
  <c r="U116" i="57"/>
  <c r="L116" i="57"/>
  <c r="AM115" i="57"/>
  <c r="AD115" i="57"/>
  <c r="U115" i="57"/>
  <c r="L115" i="57"/>
  <c r="AM114" i="57"/>
  <c r="AD114" i="57"/>
  <c r="U114" i="57"/>
  <c r="L114" i="57"/>
  <c r="AM113" i="57"/>
  <c r="AD113" i="57"/>
  <c r="U113" i="57"/>
  <c r="L113" i="57"/>
  <c r="K120" i="57" s="1"/>
  <c r="AM112" i="57"/>
  <c r="AD112" i="57"/>
  <c r="U112" i="57"/>
  <c r="L112" i="57"/>
  <c r="E120" i="57" s="1"/>
  <c r="F120" i="57" s="1"/>
  <c r="AL110" i="57"/>
  <c r="AM109" i="57"/>
  <c r="AD109" i="57"/>
  <c r="U109" i="57"/>
  <c r="L109" i="57"/>
  <c r="AM108" i="57"/>
  <c r="AD108" i="57"/>
  <c r="U108" i="57"/>
  <c r="L108" i="57"/>
  <c r="AM107" i="57"/>
  <c r="AD107" i="57"/>
  <c r="U107" i="57"/>
  <c r="L107" i="57"/>
  <c r="AM106" i="57"/>
  <c r="AD106" i="57"/>
  <c r="U106" i="57"/>
  <c r="L106" i="57"/>
  <c r="AM105" i="57"/>
  <c r="AD105" i="57"/>
  <c r="U105" i="57"/>
  <c r="L105" i="57"/>
  <c r="AM104" i="57"/>
  <c r="AD104" i="57"/>
  <c r="U104" i="57"/>
  <c r="L104" i="57"/>
  <c r="AM103" i="57"/>
  <c r="AD103" i="57"/>
  <c r="U103" i="57"/>
  <c r="L103" i="57"/>
  <c r="AM102" i="57"/>
  <c r="AD102" i="57"/>
  <c r="U102" i="57"/>
  <c r="L102" i="57"/>
  <c r="AM101" i="57"/>
  <c r="AD101" i="57"/>
  <c r="U101" i="57"/>
  <c r="L101" i="57"/>
  <c r="AM100" i="57"/>
  <c r="AD100" i="57"/>
  <c r="U100" i="57"/>
  <c r="L100" i="57"/>
  <c r="AM99" i="57"/>
  <c r="AD99" i="57"/>
  <c r="U99" i="57"/>
  <c r="L99" i="57"/>
  <c r="AM98" i="57"/>
  <c r="AD98" i="57"/>
  <c r="U98" i="57"/>
  <c r="L98" i="57"/>
  <c r="AM97" i="57"/>
  <c r="AD97" i="57"/>
  <c r="U97" i="57"/>
  <c r="L97" i="57"/>
  <c r="AM96" i="57"/>
  <c r="AD96" i="57"/>
  <c r="U96" i="57"/>
  <c r="L96" i="57"/>
  <c r="AM95" i="57"/>
  <c r="AD95" i="57"/>
  <c r="U95" i="57"/>
  <c r="L95" i="57"/>
  <c r="AM94" i="57"/>
  <c r="AD94" i="57"/>
  <c r="U94" i="57"/>
  <c r="L94" i="57"/>
  <c r="AM93" i="57"/>
  <c r="AD93" i="57"/>
  <c r="U93" i="57"/>
  <c r="L93" i="57"/>
  <c r="AM92" i="57"/>
  <c r="AD92" i="57"/>
  <c r="AC110" i="57" s="1"/>
  <c r="U92" i="57"/>
  <c r="L92" i="57"/>
  <c r="K110" i="57" s="1"/>
  <c r="AM91" i="57"/>
  <c r="AD91" i="57"/>
  <c r="U91" i="57"/>
  <c r="T110" i="57" s="1"/>
  <c r="L91" i="57"/>
  <c r="AL89" i="57"/>
  <c r="K89" i="57"/>
  <c r="AM88" i="57"/>
  <c r="AD88" i="57"/>
  <c r="U88" i="57"/>
  <c r="L88" i="57"/>
  <c r="AM87" i="57"/>
  <c r="AD87" i="57"/>
  <c r="U87" i="57"/>
  <c r="L87" i="57"/>
  <c r="AM86" i="57"/>
  <c r="AD86" i="57"/>
  <c r="U86" i="57"/>
  <c r="L86" i="57"/>
  <c r="AM85" i="57"/>
  <c r="AD85" i="57"/>
  <c r="U85" i="57"/>
  <c r="L85" i="57"/>
  <c r="AM84" i="57"/>
  <c r="AD84" i="57"/>
  <c r="U84" i="57"/>
  <c r="L84" i="57"/>
  <c r="AM83" i="57"/>
  <c r="AD83" i="57"/>
  <c r="U83" i="57"/>
  <c r="L83" i="57"/>
  <c r="AM82" i="57"/>
  <c r="AD82" i="57"/>
  <c r="U82" i="57"/>
  <c r="L82" i="57"/>
  <c r="AM81" i="57"/>
  <c r="AD81" i="57"/>
  <c r="U81" i="57"/>
  <c r="L81" i="57"/>
  <c r="AM80" i="57"/>
  <c r="AD80" i="57"/>
  <c r="U80" i="57"/>
  <c r="L80" i="57"/>
  <c r="AM79" i="57"/>
  <c r="AD79" i="57"/>
  <c r="U79" i="57"/>
  <c r="L79" i="57"/>
  <c r="AM78" i="57"/>
  <c r="AD78" i="57"/>
  <c r="U78" i="57"/>
  <c r="L78" i="57"/>
  <c r="AM77" i="57"/>
  <c r="AD77" i="57"/>
  <c r="U77" i="57"/>
  <c r="L77" i="57"/>
  <c r="AM76" i="57"/>
  <c r="AD76" i="57"/>
  <c r="U76" i="57"/>
  <c r="L76" i="57"/>
  <c r="AM75" i="57"/>
  <c r="AD75" i="57"/>
  <c r="U75" i="57"/>
  <c r="L75" i="57"/>
  <c r="AM74" i="57"/>
  <c r="AD74" i="57"/>
  <c r="U74" i="57"/>
  <c r="L74" i="57"/>
  <c r="AM73" i="57"/>
  <c r="AD73" i="57"/>
  <c r="U73" i="57"/>
  <c r="L73" i="57"/>
  <c r="AM72" i="57"/>
  <c r="AD72" i="57"/>
  <c r="U72" i="57"/>
  <c r="L72" i="57"/>
  <c r="AM71" i="57"/>
  <c r="AD71" i="57"/>
  <c r="U71" i="57"/>
  <c r="L71" i="57"/>
  <c r="AM70" i="57"/>
  <c r="AF89" i="57" s="1"/>
  <c r="AD70" i="57"/>
  <c r="W89" i="57" s="1"/>
  <c r="U70" i="57"/>
  <c r="N89" i="57" s="1"/>
  <c r="L70" i="57"/>
  <c r="E89" i="57" s="1"/>
  <c r="AM67" i="57"/>
  <c r="AD67" i="57"/>
  <c r="U67" i="57"/>
  <c r="L67" i="57"/>
  <c r="AM66" i="57"/>
  <c r="AD66" i="57"/>
  <c r="U66" i="57"/>
  <c r="L66" i="57"/>
  <c r="AM65" i="57"/>
  <c r="AD65" i="57"/>
  <c r="U65" i="57"/>
  <c r="L65" i="57"/>
  <c r="AM64" i="57"/>
  <c r="AD64" i="57"/>
  <c r="U64" i="57"/>
  <c r="L64" i="57"/>
  <c r="AM63" i="57"/>
  <c r="AD63" i="57"/>
  <c r="U63" i="57"/>
  <c r="L63" i="57"/>
  <c r="AM62" i="57"/>
  <c r="AD62" i="57"/>
  <c r="U62" i="57"/>
  <c r="L62" i="57"/>
  <c r="AM61" i="57"/>
  <c r="AD61" i="57"/>
  <c r="U61" i="57"/>
  <c r="L61" i="57"/>
  <c r="AM60" i="57"/>
  <c r="AD60" i="57"/>
  <c r="U60" i="57"/>
  <c r="L60" i="57"/>
  <c r="AM59" i="57"/>
  <c r="AD59" i="57"/>
  <c r="U59" i="57"/>
  <c r="L59" i="57"/>
  <c r="AM58" i="57"/>
  <c r="AL68" i="57" s="1"/>
  <c r="AD58" i="57"/>
  <c r="AC68" i="57" s="1"/>
  <c r="U58" i="57"/>
  <c r="T68" i="57" s="1"/>
  <c r="L58" i="57"/>
  <c r="K68" i="57" s="1"/>
  <c r="AM55" i="57"/>
  <c r="AD55" i="57"/>
  <c r="U55" i="57"/>
  <c r="L55" i="57"/>
  <c r="AM54" i="57"/>
  <c r="AD54" i="57"/>
  <c r="U54" i="57"/>
  <c r="L54" i="57"/>
  <c r="AM53" i="57"/>
  <c r="AD53" i="57"/>
  <c r="U53" i="57"/>
  <c r="L53" i="57"/>
  <c r="AM52" i="57"/>
  <c r="AD52" i="57"/>
  <c r="U52" i="57"/>
  <c r="L52" i="57"/>
  <c r="AM51" i="57"/>
  <c r="AD51" i="57"/>
  <c r="U51" i="57"/>
  <c r="L51" i="57"/>
  <c r="AM50" i="57"/>
  <c r="AD50" i="57"/>
  <c r="U50" i="57"/>
  <c r="L50" i="57"/>
  <c r="AM49" i="57"/>
  <c r="AD49" i="57"/>
  <c r="U49" i="57"/>
  <c r="L49" i="57"/>
  <c r="AM48" i="57"/>
  <c r="AD48" i="57"/>
  <c r="U48" i="57"/>
  <c r="L48" i="57"/>
  <c r="AM47" i="57"/>
  <c r="AD47" i="57"/>
  <c r="U47" i="57"/>
  <c r="L47" i="57"/>
  <c r="AM46" i="57"/>
  <c r="AD46" i="57"/>
  <c r="U46" i="57"/>
  <c r="L46" i="57"/>
  <c r="AM45" i="57"/>
  <c r="AD45" i="57"/>
  <c r="U45" i="57"/>
  <c r="L45" i="57"/>
  <c r="AM44" i="57"/>
  <c r="AD44" i="57"/>
  <c r="U44" i="57"/>
  <c r="L44" i="57"/>
  <c r="AM43" i="57"/>
  <c r="AD43" i="57"/>
  <c r="U43" i="57"/>
  <c r="L43" i="57"/>
  <c r="AM42" i="57"/>
  <c r="AL56" i="57" s="1"/>
  <c r="AD42" i="57"/>
  <c r="AC56" i="57" s="1"/>
  <c r="U42" i="57"/>
  <c r="T56" i="57" s="1"/>
  <c r="L42" i="57"/>
  <c r="K56" i="57" s="1"/>
  <c r="AM39" i="57"/>
  <c r="AD39" i="57"/>
  <c r="U39" i="57"/>
  <c r="L39" i="57"/>
  <c r="AM38" i="57"/>
  <c r="AD38" i="57"/>
  <c r="U38" i="57"/>
  <c r="L38" i="57"/>
  <c r="AM37" i="57"/>
  <c r="AD37" i="57"/>
  <c r="U37" i="57"/>
  <c r="L37" i="57"/>
  <c r="AM36" i="57"/>
  <c r="AD36" i="57"/>
  <c r="U36" i="57"/>
  <c r="L36" i="57"/>
  <c r="AM35" i="57"/>
  <c r="AD35" i="57"/>
  <c r="U35" i="57"/>
  <c r="L35" i="57"/>
  <c r="AM34" i="57"/>
  <c r="AD34" i="57"/>
  <c r="U34" i="57"/>
  <c r="L34" i="57"/>
  <c r="AM33" i="57"/>
  <c r="AD33" i="57"/>
  <c r="U33" i="57"/>
  <c r="L33" i="57"/>
  <c r="AM32" i="57"/>
  <c r="AD32" i="57"/>
  <c r="U32" i="57"/>
  <c r="L32" i="57"/>
  <c r="AM31" i="57"/>
  <c r="AD31" i="57"/>
  <c r="U31" i="57"/>
  <c r="L31" i="57"/>
  <c r="AM30" i="57"/>
  <c r="AL40" i="57" s="1"/>
  <c r="AD30" i="57"/>
  <c r="W40" i="57" s="1"/>
  <c r="U30" i="57"/>
  <c r="T40" i="57" s="1"/>
  <c r="L30" i="57"/>
  <c r="K40" i="57" s="1"/>
  <c r="AM29" i="57"/>
  <c r="AD29" i="57"/>
  <c r="AC40" i="57" s="1"/>
  <c r="U29" i="57"/>
  <c r="L29" i="57"/>
  <c r="AL27" i="57"/>
  <c r="K27" i="57"/>
  <c r="AM26" i="57"/>
  <c r="AD26" i="57"/>
  <c r="U26" i="57"/>
  <c r="L26" i="57"/>
  <c r="AM25" i="57"/>
  <c r="AD25" i="57"/>
  <c r="U25" i="57"/>
  <c r="L25" i="57"/>
  <c r="AM24" i="57"/>
  <c r="AD24" i="57"/>
  <c r="U24" i="57"/>
  <c r="L24" i="57"/>
  <c r="AM23" i="57"/>
  <c r="AD23" i="57"/>
  <c r="U23" i="57"/>
  <c r="L23" i="57"/>
  <c r="AM22" i="57"/>
  <c r="AD22" i="57"/>
  <c r="U22" i="57"/>
  <c r="L22" i="57"/>
  <c r="AM21" i="57"/>
  <c r="AD21" i="57"/>
  <c r="U21" i="57"/>
  <c r="L21" i="57"/>
  <c r="AM20" i="57"/>
  <c r="AD20" i="57"/>
  <c r="U20" i="57"/>
  <c r="L20" i="57"/>
  <c r="AM19" i="57"/>
  <c r="AD19" i="57"/>
  <c r="U19" i="57"/>
  <c r="L19" i="57"/>
  <c r="AM18" i="57"/>
  <c r="AD18" i="57"/>
  <c r="U18" i="57"/>
  <c r="L18" i="57"/>
  <c r="AM17" i="57"/>
  <c r="AD17" i="57"/>
  <c r="U17" i="57"/>
  <c r="L17" i="57"/>
  <c r="AM16" i="57"/>
  <c r="AD16" i="57"/>
  <c r="U16" i="57"/>
  <c r="L16" i="57"/>
  <c r="AM15" i="57"/>
  <c r="AD15" i="57"/>
  <c r="U15" i="57"/>
  <c r="L15" i="57"/>
  <c r="AM14" i="57"/>
  <c r="AD14" i="57"/>
  <c r="U14" i="57"/>
  <c r="L14" i="57"/>
  <c r="AM13" i="57"/>
  <c r="AD13" i="57"/>
  <c r="U13" i="57"/>
  <c r="L13" i="57"/>
  <c r="AM12" i="57"/>
  <c r="AD12" i="57"/>
  <c r="U12" i="57"/>
  <c r="L12" i="57"/>
  <c r="AM11" i="57"/>
  <c r="AD11" i="57"/>
  <c r="U11" i="57"/>
  <c r="L11" i="57"/>
  <c r="AM10" i="57"/>
  <c r="AD10" i="57"/>
  <c r="U10" i="57"/>
  <c r="L10" i="57"/>
  <c r="AM9" i="57"/>
  <c r="AD9" i="57"/>
  <c r="U9" i="57"/>
  <c r="L9" i="57"/>
  <c r="AM8" i="57"/>
  <c r="AD8" i="57"/>
  <c r="U8" i="57"/>
  <c r="L8" i="57"/>
  <c r="AM7" i="57"/>
  <c r="AD7" i="57"/>
  <c r="U7" i="57"/>
  <c r="L7" i="57"/>
  <c r="AM6" i="57"/>
  <c r="AD6" i="57"/>
  <c r="U6" i="57"/>
  <c r="L6" i="57"/>
  <c r="AM5" i="57"/>
  <c r="AD5" i="57"/>
  <c r="U5" i="57"/>
  <c r="L5" i="57"/>
  <c r="AM4" i="57"/>
  <c r="AL232" i="57" s="1"/>
  <c r="AD4" i="57"/>
  <c r="W27" i="57" s="1"/>
  <c r="U4" i="57"/>
  <c r="T27" i="57" s="1"/>
  <c r="L4" i="57"/>
  <c r="H93" i="59" l="1"/>
  <c r="G93" i="59"/>
  <c r="J93" i="59"/>
  <c r="F93" i="59"/>
  <c r="I93" i="59"/>
  <c r="J133" i="59"/>
  <c r="I133" i="59"/>
  <c r="G133" i="59"/>
  <c r="F133" i="59"/>
  <c r="H133" i="59"/>
  <c r="J179" i="59"/>
  <c r="I179" i="59"/>
  <c r="G179" i="59"/>
  <c r="F179" i="59"/>
  <c r="H179" i="59"/>
  <c r="AI27" i="59"/>
  <c r="AH27" i="59"/>
  <c r="AK27" i="59"/>
  <c r="AG27" i="59"/>
  <c r="AJ27" i="59"/>
  <c r="AI43" i="59"/>
  <c r="AH43" i="59"/>
  <c r="AJ43" i="59"/>
  <c r="AG43" i="59"/>
  <c r="AK43" i="59"/>
  <c r="AI93" i="59"/>
  <c r="AJ93" i="59"/>
  <c r="AH93" i="59"/>
  <c r="AG93" i="59"/>
  <c r="AK93" i="59"/>
  <c r="AJ101" i="59"/>
  <c r="AK101" i="59"/>
  <c r="AI101" i="59"/>
  <c r="AH101" i="59"/>
  <c r="AG101" i="59"/>
  <c r="J219" i="59"/>
  <c r="I219" i="59"/>
  <c r="G219" i="59"/>
  <c r="F219" i="59"/>
  <c r="H219" i="59"/>
  <c r="Q93" i="59"/>
  <c r="P93" i="59"/>
  <c r="O93" i="59"/>
  <c r="R93" i="59"/>
  <c r="S93" i="59"/>
  <c r="AK179" i="59"/>
  <c r="AJ179" i="59"/>
  <c r="AH179" i="59"/>
  <c r="AG179" i="59"/>
  <c r="AI179" i="59"/>
  <c r="H43" i="59"/>
  <c r="G43" i="59"/>
  <c r="F43" i="59"/>
  <c r="J43" i="59"/>
  <c r="I43" i="59"/>
  <c r="H101" i="59"/>
  <c r="G101" i="59"/>
  <c r="F101" i="59"/>
  <c r="J101" i="59"/>
  <c r="I101" i="59"/>
  <c r="Q43" i="59"/>
  <c r="P43" i="59"/>
  <c r="S43" i="59"/>
  <c r="O43" i="59"/>
  <c r="R43" i="59"/>
  <c r="Q101" i="59"/>
  <c r="P101" i="59"/>
  <c r="S101" i="59"/>
  <c r="O101" i="59"/>
  <c r="R101" i="59"/>
  <c r="Z27" i="59"/>
  <c r="AB27" i="59"/>
  <c r="AA27" i="59"/>
  <c r="Y27" i="59"/>
  <c r="X27" i="59"/>
  <c r="Z43" i="59"/>
  <c r="AB43" i="59"/>
  <c r="AA43" i="59"/>
  <c r="Y43" i="59"/>
  <c r="X43" i="59"/>
  <c r="Z93" i="59"/>
  <c r="Y93" i="59"/>
  <c r="AA93" i="59"/>
  <c r="X93" i="59"/>
  <c r="AB93" i="59"/>
  <c r="AA101" i="59"/>
  <c r="Z101" i="59"/>
  <c r="AB101" i="59"/>
  <c r="Y101" i="59"/>
  <c r="X101" i="59"/>
  <c r="AB133" i="59"/>
  <c r="AA133" i="59"/>
  <c r="Y133" i="59"/>
  <c r="X133" i="59"/>
  <c r="Z133" i="59"/>
  <c r="O208" i="59"/>
  <c r="S208" i="59"/>
  <c r="P232" i="59"/>
  <c r="O232" i="59"/>
  <c r="T232" i="59"/>
  <c r="S232" i="59"/>
  <c r="O74" i="59"/>
  <c r="Z232" i="59"/>
  <c r="Y232" i="59"/>
  <c r="X232" i="59"/>
  <c r="AC232" i="59"/>
  <c r="AB232" i="59"/>
  <c r="K27" i="59"/>
  <c r="T27" i="59"/>
  <c r="AC27" i="59"/>
  <c r="K43" i="59"/>
  <c r="T43" i="59"/>
  <c r="AC43" i="59"/>
  <c r="AL43" i="59"/>
  <c r="P64" i="59"/>
  <c r="Y64" i="59"/>
  <c r="AD64" i="59" s="1"/>
  <c r="AH64" i="59"/>
  <c r="P74" i="59"/>
  <c r="Y74" i="59"/>
  <c r="AH74" i="59"/>
  <c r="K93" i="59"/>
  <c r="T93" i="59"/>
  <c r="AL93" i="59"/>
  <c r="K101" i="59"/>
  <c r="T101" i="59"/>
  <c r="N122" i="59"/>
  <c r="AF198" i="59"/>
  <c r="AL198" i="59"/>
  <c r="AF208" i="59"/>
  <c r="AL208" i="59"/>
  <c r="AF219" i="59"/>
  <c r="Y226" i="59"/>
  <c r="X226" i="59"/>
  <c r="AB226" i="59"/>
  <c r="Z226" i="59"/>
  <c r="E230" i="59"/>
  <c r="E127" i="60"/>
  <c r="G127" i="60" s="1"/>
  <c r="F127" i="60" s="1"/>
  <c r="E27" i="60"/>
  <c r="G27" i="60" s="1"/>
  <c r="F27" i="60" s="1"/>
  <c r="G218" i="60"/>
  <c r="F218" i="60" s="1"/>
  <c r="E71" i="60"/>
  <c r="G71" i="60" s="1"/>
  <c r="F71" i="60" s="1"/>
  <c r="O198" i="59"/>
  <c r="S198" i="59"/>
  <c r="Q198" i="59"/>
  <c r="W208" i="59"/>
  <c r="AC208" i="59"/>
  <c r="AI232" i="59"/>
  <c r="AH232" i="59"/>
  <c r="AG232" i="59"/>
  <c r="AL232" i="59"/>
  <c r="AK232" i="59"/>
  <c r="Q64" i="59"/>
  <c r="Z64" i="59"/>
  <c r="AI64" i="59"/>
  <c r="Q74" i="59"/>
  <c r="Z74" i="59"/>
  <c r="AI74" i="59"/>
  <c r="W122" i="59"/>
  <c r="S133" i="59"/>
  <c r="R133" i="59"/>
  <c r="P133" i="59"/>
  <c r="O133" i="59"/>
  <c r="AF133" i="59"/>
  <c r="E146" i="59"/>
  <c r="K146" i="59"/>
  <c r="E158" i="59"/>
  <c r="W179" i="59"/>
  <c r="Y198" i="59"/>
  <c r="P208" i="59"/>
  <c r="S219" i="59"/>
  <c r="R219" i="59"/>
  <c r="P219" i="59"/>
  <c r="O219" i="59"/>
  <c r="AF226" i="59"/>
  <c r="AL226" i="59"/>
  <c r="AA226" i="59"/>
  <c r="P230" i="59"/>
  <c r="O230" i="59"/>
  <c r="S230" i="59"/>
  <c r="E197" i="60"/>
  <c r="G197" i="60" s="1"/>
  <c r="F197" i="60" s="1"/>
  <c r="E208" i="60"/>
  <c r="G208" i="60" s="1"/>
  <c r="F208" i="60" s="1"/>
  <c r="E64" i="59"/>
  <c r="AG64" i="59"/>
  <c r="AG74" i="59"/>
  <c r="K122" i="59"/>
  <c r="E27" i="59"/>
  <c r="N27" i="59"/>
  <c r="R64" i="59"/>
  <c r="AA64" i="59"/>
  <c r="AJ64" i="59"/>
  <c r="R74" i="59"/>
  <c r="AA74" i="59"/>
  <c r="AJ74" i="59"/>
  <c r="AF122" i="59"/>
  <c r="O146" i="59"/>
  <c r="S146" i="59"/>
  <c r="Q146" i="59"/>
  <c r="O158" i="59"/>
  <c r="S158" i="59"/>
  <c r="Q208" i="59"/>
  <c r="Y230" i="59"/>
  <c r="X230" i="59"/>
  <c r="AB230" i="59"/>
  <c r="G232" i="59"/>
  <c r="F232" i="59"/>
  <c r="K232" i="59"/>
  <c r="J232" i="59"/>
  <c r="O64" i="59"/>
  <c r="X74" i="59"/>
  <c r="X198" i="59"/>
  <c r="AB198" i="59"/>
  <c r="P226" i="59"/>
  <c r="O226" i="59"/>
  <c r="S226" i="59"/>
  <c r="AB64" i="59"/>
  <c r="G122" i="59"/>
  <c r="L122" i="59" s="1"/>
  <c r="W146" i="59"/>
  <c r="W158" i="59"/>
  <c r="AC158" i="59"/>
  <c r="AA198" i="59"/>
  <c r="R208" i="59"/>
  <c r="AF230" i="59"/>
  <c r="AL230" i="59"/>
  <c r="I232" i="59"/>
  <c r="E217" i="60"/>
  <c r="G217" i="60" s="1"/>
  <c r="F217" i="60" s="1"/>
  <c r="E74" i="59"/>
  <c r="E226" i="59"/>
  <c r="K226" i="59"/>
  <c r="R198" i="59"/>
  <c r="H122" i="59"/>
  <c r="E123" i="59" s="1"/>
  <c r="F123" i="59" s="1"/>
  <c r="AF146" i="59"/>
  <c r="AL146" i="59"/>
  <c r="AF158" i="59"/>
  <c r="AL158" i="59"/>
  <c r="Q232" i="59"/>
  <c r="I122" i="59"/>
  <c r="S179" i="59"/>
  <c r="R179" i="59"/>
  <c r="P179" i="59"/>
  <c r="O179" i="59"/>
  <c r="E198" i="59"/>
  <c r="K198" i="59"/>
  <c r="P198" i="59"/>
  <c r="F208" i="59"/>
  <c r="J208" i="59"/>
  <c r="G208" i="59"/>
  <c r="W219" i="59"/>
  <c r="Q226" i="59"/>
  <c r="AA230" i="59"/>
  <c r="R232" i="59"/>
  <c r="Q208" i="60"/>
  <c r="S208" i="60" s="1"/>
  <c r="R208" i="60" s="1"/>
  <c r="T146" i="59"/>
  <c r="AC146" i="59"/>
  <c r="T198" i="59"/>
  <c r="AC198" i="59"/>
  <c r="T208" i="59"/>
  <c r="T226" i="59"/>
  <c r="AC226" i="59"/>
  <c r="T230" i="59"/>
  <c r="AC230" i="59"/>
  <c r="M27" i="60"/>
  <c r="O27" i="60" s="1"/>
  <c r="N27" i="60" s="1"/>
  <c r="M127" i="60"/>
  <c r="O127" i="60" s="1"/>
  <c r="N127" i="60" s="1"/>
  <c r="M139" i="60"/>
  <c r="O139" i="60" s="1"/>
  <c r="N139" i="60" s="1"/>
  <c r="K218" i="60"/>
  <c r="J218" i="60" s="1"/>
  <c r="Q27" i="60"/>
  <c r="S27" i="60" s="1"/>
  <c r="R27" i="60" s="1"/>
  <c r="Q127" i="60"/>
  <c r="S127" i="60" s="1"/>
  <c r="R127" i="60" s="1"/>
  <c r="J139" i="57"/>
  <c r="I139" i="57"/>
  <c r="H139" i="57"/>
  <c r="G139" i="57"/>
  <c r="F139" i="57"/>
  <c r="Y27" i="57"/>
  <c r="X27" i="57"/>
  <c r="AB27" i="57"/>
  <c r="AA27" i="57"/>
  <c r="Z27" i="57"/>
  <c r="G89" i="57"/>
  <c r="F89" i="57"/>
  <c r="J89" i="57"/>
  <c r="I89" i="57"/>
  <c r="H89" i="57"/>
  <c r="P89" i="57"/>
  <c r="O89" i="57"/>
  <c r="R89" i="57"/>
  <c r="Q89" i="57"/>
  <c r="S89" i="57"/>
  <c r="Y89" i="57"/>
  <c r="AB89" i="57"/>
  <c r="X89" i="57"/>
  <c r="AA89" i="57"/>
  <c r="Z89" i="57"/>
  <c r="AH89" i="57"/>
  <c r="AG89" i="57"/>
  <c r="AK89" i="57"/>
  <c r="AJ89" i="57"/>
  <c r="AI89" i="57"/>
  <c r="AB40" i="57"/>
  <c r="AA40" i="57"/>
  <c r="X40" i="57"/>
  <c r="Z40" i="57"/>
  <c r="Y40" i="57"/>
  <c r="Z230" i="57"/>
  <c r="Y230" i="57"/>
  <c r="X230" i="57"/>
  <c r="AB230" i="57"/>
  <c r="AA230" i="57"/>
  <c r="AF110" i="57"/>
  <c r="AK139" i="57"/>
  <c r="AJ139" i="57"/>
  <c r="AI139" i="57"/>
  <c r="AM139" i="57" s="1"/>
  <c r="AF140" i="57"/>
  <c r="AG140" i="57" s="1"/>
  <c r="T158" i="57"/>
  <c r="Q166" i="57"/>
  <c r="P166" i="57"/>
  <c r="O166" i="57"/>
  <c r="S166" i="57"/>
  <c r="R166" i="57"/>
  <c r="J187" i="57"/>
  <c r="I187" i="57"/>
  <c r="H187" i="57"/>
  <c r="F187" i="57"/>
  <c r="G187" i="57"/>
  <c r="Z208" i="57"/>
  <c r="Y208" i="57"/>
  <c r="X208" i="57"/>
  <c r="AB208" i="57"/>
  <c r="AA208" i="57"/>
  <c r="S219" i="57"/>
  <c r="R219" i="57"/>
  <c r="Q219" i="57"/>
  <c r="O219" i="57"/>
  <c r="H226" i="57"/>
  <c r="G226" i="57"/>
  <c r="F226" i="57"/>
  <c r="J226" i="57"/>
  <c r="I226" i="57"/>
  <c r="AC232" i="57"/>
  <c r="AI166" i="57"/>
  <c r="AH166" i="57"/>
  <c r="AG166" i="57"/>
  <c r="AK166" i="57"/>
  <c r="AJ166" i="57"/>
  <c r="H232" i="57"/>
  <c r="G232" i="57"/>
  <c r="F232" i="57"/>
  <c r="J232" i="57"/>
  <c r="I232" i="57"/>
  <c r="E40" i="57"/>
  <c r="N40" i="57"/>
  <c r="AF40" i="57"/>
  <c r="E56" i="57"/>
  <c r="N56" i="57"/>
  <c r="W56" i="57"/>
  <c r="AF56" i="57"/>
  <c r="E68" i="57"/>
  <c r="N68" i="57"/>
  <c r="W68" i="57"/>
  <c r="AF68" i="57"/>
  <c r="H158" i="57"/>
  <c r="F158" i="57"/>
  <c r="J158" i="57"/>
  <c r="I158" i="57"/>
  <c r="Z166" i="57"/>
  <c r="Y166" i="57"/>
  <c r="X166" i="57"/>
  <c r="AB166" i="57"/>
  <c r="AA166" i="57"/>
  <c r="AC197" i="57"/>
  <c r="W197" i="57"/>
  <c r="AI208" i="57"/>
  <c r="AH208" i="57"/>
  <c r="AG208" i="57"/>
  <c r="AK208" i="57"/>
  <c r="AJ208" i="57"/>
  <c r="Q226" i="57"/>
  <c r="P226" i="57"/>
  <c r="O226" i="57"/>
  <c r="S226" i="57"/>
  <c r="R226" i="57"/>
  <c r="H230" i="57"/>
  <c r="G230" i="57"/>
  <c r="F230" i="57"/>
  <c r="J230" i="57"/>
  <c r="I230" i="57"/>
  <c r="W226" i="57"/>
  <c r="AC89" i="57"/>
  <c r="Z158" i="57"/>
  <c r="X158" i="57"/>
  <c r="AB158" i="57"/>
  <c r="AA158" i="57"/>
  <c r="Q232" i="57"/>
  <c r="P232" i="57"/>
  <c r="O232" i="57"/>
  <c r="S232" i="57"/>
  <c r="R232" i="57"/>
  <c r="Q158" i="57"/>
  <c r="O158" i="57"/>
  <c r="S158" i="57"/>
  <c r="R158" i="57"/>
  <c r="T89" i="57"/>
  <c r="AI226" i="57"/>
  <c r="AH226" i="57"/>
  <c r="AG226" i="57"/>
  <c r="AK226" i="57"/>
  <c r="AJ226" i="57"/>
  <c r="AI232" i="57"/>
  <c r="AH232" i="57"/>
  <c r="AG232" i="57"/>
  <c r="AK232" i="57"/>
  <c r="AJ232" i="57"/>
  <c r="G120" i="57"/>
  <c r="L120" i="57" s="1"/>
  <c r="AI158" i="57"/>
  <c r="AG158" i="57"/>
  <c r="AK158" i="57"/>
  <c r="AJ158" i="57"/>
  <c r="AI230" i="57"/>
  <c r="AH230" i="57"/>
  <c r="AG230" i="57"/>
  <c r="AK230" i="57"/>
  <c r="AJ230" i="57"/>
  <c r="O216" i="58"/>
  <c r="N216" i="58" s="1"/>
  <c r="E27" i="57"/>
  <c r="N27" i="57"/>
  <c r="AF27" i="57"/>
  <c r="E110" i="57"/>
  <c r="N120" i="57"/>
  <c r="H120" i="57"/>
  <c r="T120" i="57"/>
  <c r="G158" i="57"/>
  <c r="S187" i="57"/>
  <c r="R187" i="57"/>
  <c r="Q187" i="57"/>
  <c r="O187" i="57"/>
  <c r="S139" i="57"/>
  <c r="R139" i="57"/>
  <c r="Q139" i="57"/>
  <c r="Z232" i="57"/>
  <c r="Y232" i="57"/>
  <c r="X232" i="57"/>
  <c r="AB232" i="57"/>
  <c r="AA232" i="57"/>
  <c r="N110" i="57"/>
  <c r="W120" i="57"/>
  <c r="I120" i="57"/>
  <c r="E121" i="57" s="1"/>
  <c r="F121" i="57" s="1"/>
  <c r="P139" i="57"/>
  <c r="N140" i="57" s="1"/>
  <c r="O140" i="57" s="1"/>
  <c r="AC187" i="57"/>
  <c r="AK197" i="57"/>
  <c r="AJ197" i="57"/>
  <c r="AI197" i="57"/>
  <c r="AG197" i="57"/>
  <c r="H208" i="57"/>
  <c r="G208" i="57"/>
  <c r="F208" i="57"/>
  <c r="J208" i="57"/>
  <c r="I208" i="57"/>
  <c r="AC226" i="57"/>
  <c r="K232" i="57"/>
  <c r="M27" i="58"/>
  <c r="O27" i="58" s="1"/>
  <c r="N27" i="58" s="1"/>
  <c r="M132" i="58"/>
  <c r="O132" i="58" s="1"/>
  <c r="N132" i="58" s="1"/>
  <c r="Q230" i="57"/>
  <c r="P230" i="57"/>
  <c r="O230" i="57"/>
  <c r="S230" i="57"/>
  <c r="R230" i="57"/>
  <c r="AC27" i="57"/>
  <c r="W110" i="57"/>
  <c r="AF120" i="57"/>
  <c r="J120" i="57"/>
  <c r="AL120" i="57"/>
  <c r="W139" i="57"/>
  <c r="T139" i="57"/>
  <c r="P158" i="57"/>
  <c r="H166" i="57"/>
  <c r="G166" i="57"/>
  <c r="F166" i="57"/>
  <c r="J166" i="57"/>
  <c r="I166" i="57"/>
  <c r="AK187" i="57"/>
  <c r="AJ187" i="57"/>
  <c r="AI187" i="57"/>
  <c r="AG187" i="57"/>
  <c r="J197" i="57"/>
  <c r="I197" i="57"/>
  <c r="H197" i="57"/>
  <c r="F197" i="57"/>
  <c r="G197" i="57"/>
  <c r="Q208" i="57"/>
  <c r="P208" i="57"/>
  <c r="O208" i="57"/>
  <c r="S208" i="57"/>
  <c r="R208" i="57"/>
  <c r="T232" i="57"/>
  <c r="W187" i="57"/>
  <c r="N197" i="57"/>
  <c r="E219" i="57"/>
  <c r="W219" i="57"/>
  <c r="AF219" i="57"/>
  <c r="G216" i="58"/>
  <c r="F216" i="58" s="1"/>
  <c r="K216" i="58"/>
  <c r="J216" i="58" s="1"/>
  <c r="Q27" i="58"/>
  <c r="S27" i="58" s="1"/>
  <c r="R27" i="58" s="1"/>
  <c r="AH230" i="59" l="1"/>
  <c r="AG230" i="59"/>
  <c r="AK230" i="59"/>
  <c r="AJ230" i="59"/>
  <c r="AI230" i="59"/>
  <c r="N227" i="59"/>
  <c r="O227" i="59" s="1"/>
  <c r="U226" i="59"/>
  <c r="N102" i="59"/>
  <c r="O102" i="59" s="1"/>
  <c r="U101" i="59"/>
  <c r="E44" i="59"/>
  <c r="F44" i="59" s="1"/>
  <c r="L43" i="59"/>
  <c r="E220" i="59"/>
  <c r="F220" i="59" s="1"/>
  <c r="L219" i="59"/>
  <c r="F146" i="59"/>
  <c r="J146" i="59"/>
  <c r="G146" i="59"/>
  <c r="I146" i="59"/>
  <c r="H146" i="59"/>
  <c r="AK219" i="59"/>
  <c r="AJ219" i="59"/>
  <c r="AH219" i="59"/>
  <c r="AG219" i="59"/>
  <c r="AI219" i="59"/>
  <c r="N232" i="59"/>
  <c r="N233" i="59" s="1"/>
  <c r="U232" i="59"/>
  <c r="W94" i="59"/>
  <c r="X94" i="59" s="1"/>
  <c r="AD93" i="59"/>
  <c r="L179" i="59"/>
  <c r="E180" i="59"/>
  <c r="F180" i="59" s="1"/>
  <c r="J64" i="59"/>
  <c r="I64" i="59"/>
  <c r="F64" i="59"/>
  <c r="H64" i="59"/>
  <c r="G64" i="59"/>
  <c r="N199" i="59"/>
  <c r="O199" i="59" s="1"/>
  <c r="U198" i="59"/>
  <c r="N220" i="59"/>
  <c r="O220" i="59" s="1"/>
  <c r="U219" i="59"/>
  <c r="G226" i="59"/>
  <c r="F226" i="59"/>
  <c r="J226" i="59"/>
  <c r="I226" i="59"/>
  <c r="H226" i="59"/>
  <c r="N147" i="59"/>
  <c r="O147" i="59" s="1"/>
  <c r="U146" i="59"/>
  <c r="Q27" i="59"/>
  <c r="P27" i="59"/>
  <c r="O27" i="59"/>
  <c r="R27" i="59"/>
  <c r="S27" i="59"/>
  <c r="AK133" i="59"/>
  <c r="AJ133" i="59"/>
  <c r="AH133" i="59"/>
  <c r="AG133" i="59"/>
  <c r="AI133" i="59"/>
  <c r="W28" i="59"/>
  <c r="X28" i="59" s="1"/>
  <c r="AD27" i="59"/>
  <c r="N94" i="59"/>
  <c r="O94" i="59" s="1"/>
  <c r="U93" i="59"/>
  <c r="AM93" i="59"/>
  <c r="AF94" i="59"/>
  <c r="AG94" i="59" s="1"/>
  <c r="AM43" i="59"/>
  <c r="AF44" i="59"/>
  <c r="AG44" i="59" s="1"/>
  <c r="AF232" i="59"/>
  <c r="AF233" i="59" s="1"/>
  <c r="AM232" i="59"/>
  <c r="F198" i="59"/>
  <c r="J198" i="59"/>
  <c r="I198" i="59"/>
  <c r="H198" i="59"/>
  <c r="G198" i="59"/>
  <c r="F74" i="59"/>
  <c r="J74" i="59"/>
  <c r="I74" i="59"/>
  <c r="H74" i="59"/>
  <c r="G74" i="59"/>
  <c r="X158" i="59"/>
  <c r="AB158" i="59"/>
  <c r="AA158" i="59"/>
  <c r="Z158" i="59"/>
  <c r="Y158" i="59"/>
  <c r="AD198" i="59"/>
  <c r="W199" i="59"/>
  <c r="X199" i="59" s="1"/>
  <c r="AD230" i="59"/>
  <c r="W231" i="59"/>
  <c r="X231" i="59" s="1"/>
  <c r="AG122" i="59"/>
  <c r="AH122" i="59"/>
  <c r="AJ122" i="59"/>
  <c r="AI122" i="59"/>
  <c r="AK122" i="59"/>
  <c r="H27" i="59"/>
  <c r="G27" i="59"/>
  <c r="F27" i="59"/>
  <c r="J27" i="59"/>
  <c r="I27" i="59"/>
  <c r="N231" i="59"/>
  <c r="O231" i="59" s="1"/>
  <c r="U230" i="59"/>
  <c r="N134" i="59"/>
  <c r="O134" i="59" s="1"/>
  <c r="U133" i="59"/>
  <c r="AG208" i="59"/>
  <c r="AK208" i="59"/>
  <c r="AJ208" i="59"/>
  <c r="AI208" i="59"/>
  <c r="AH208" i="59"/>
  <c r="W232" i="59"/>
  <c r="W233" i="59" s="1"/>
  <c r="AD232" i="59"/>
  <c r="W102" i="59"/>
  <c r="X102" i="59" s="1"/>
  <c r="AD101" i="59"/>
  <c r="L101" i="59"/>
  <c r="E102" i="59"/>
  <c r="F102" i="59" s="1"/>
  <c r="E94" i="59"/>
  <c r="F94" i="59" s="1"/>
  <c r="L93" i="59"/>
  <c r="N159" i="59"/>
  <c r="O159" i="59" s="1"/>
  <c r="U158" i="59"/>
  <c r="AH226" i="59"/>
  <c r="AG226" i="59"/>
  <c r="AK226" i="59"/>
  <c r="AJ226" i="59"/>
  <c r="AI226" i="59"/>
  <c r="X122" i="59"/>
  <c r="AB122" i="59"/>
  <c r="AA122" i="59"/>
  <c r="Z122" i="59"/>
  <c r="Y122" i="59"/>
  <c r="W227" i="59"/>
  <c r="X227" i="59" s="1"/>
  <c r="AD226" i="59"/>
  <c r="E232" i="59"/>
  <c r="E233" i="59" s="1"/>
  <c r="L232" i="59"/>
  <c r="N180" i="59"/>
  <c r="O180" i="59" s="1"/>
  <c r="U179" i="59"/>
  <c r="AG158" i="59"/>
  <c r="AK158" i="59"/>
  <c r="AH158" i="59"/>
  <c r="AI158" i="59"/>
  <c r="AJ158" i="59"/>
  <c r="X146" i="59"/>
  <c r="AB146" i="59"/>
  <c r="Y146" i="59"/>
  <c r="AA146" i="59"/>
  <c r="Z146" i="59"/>
  <c r="AD74" i="59"/>
  <c r="W75" i="59"/>
  <c r="X75" i="59" s="1"/>
  <c r="X208" i="59"/>
  <c r="AB208" i="59"/>
  <c r="Y208" i="59"/>
  <c r="AA208" i="59"/>
  <c r="Z208" i="59"/>
  <c r="G230" i="59"/>
  <c r="F230" i="59"/>
  <c r="J230" i="59"/>
  <c r="I230" i="59"/>
  <c r="H230" i="59"/>
  <c r="N209" i="59"/>
  <c r="O209" i="59" s="1"/>
  <c r="U208" i="59"/>
  <c r="AF180" i="59"/>
  <c r="AG180" i="59" s="1"/>
  <c r="AM179" i="59"/>
  <c r="AF102" i="59"/>
  <c r="AG102" i="59" s="1"/>
  <c r="AM101" i="59"/>
  <c r="AM27" i="59"/>
  <c r="AF28" i="59"/>
  <c r="AG28" i="59" s="1"/>
  <c r="AB219" i="59"/>
  <c r="AA219" i="59"/>
  <c r="Y219" i="59"/>
  <c r="X219" i="59"/>
  <c r="Z219" i="59"/>
  <c r="U64" i="59"/>
  <c r="N65" i="59"/>
  <c r="O65" i="59" s="1"/>
  <c r="AM74" i="59"/>
  <c r="AF75" i="59"/>
  <c r="AG75" i="59" s="1"/>
  <c r="AG198" i="59"/>
  <c r="AK198" i="59"/>
  <c r="AH198" i="59"/>
  <c r="AI198" i="59"/>
  <c r="AJ198" i="59"/>
  <c r="AD43" i="59"/>
  <c r="W44" i="59"/>
  <c r="X44" i="59" s="1"/>
  <c r="N44" i="59"/>
  <c r="O44" i="59" s="1"/>
  <c r="U43" i="59"/>
  <c r="W65" i="59"/>
  <c r="X65" i="59" s="1"/>
  <c r="F158" i="59"/>
  <c r="J158" i="59"/>
  <c r="I158" i="59"/>
  <c r="H158" i="59"/>
  <c r="G158" i="59"/>
  <c r="E209" i="59"/>
  <c r="F209" i="59" s="1"/>
  <c r="L208" i="59"/>
  <c r="AG146" i="59"/>
  <c r="AK146" i="59"/>
  <c r="AJ146" i="59"/>
  <c r="AI146" i="59"/>
  <c r="AH146" i="59"/>
  <c r="AM64" i="59"/>
  <c r="AF65" i="59"/>
  <c r="AG65" i="59" s="1"/>
  <c r="AB179" i="59"/>
  <c r="AA179" i="59"/>
  <c r="Y179" i="59"/>
  <c r="X179" i="59"/>
  <c r="Z179" i="59"/>
  <c r="O122" i="59"/>
  <c r="S122" i="59"/>
  <c r="R122" i="59"/>
  <c r="Q122" i="59"/>
  <c r="P122" i="59"/>
  <c r="U74" i="59"/>
  <c r="N75" i="59"/>
  <c r="O75" i="59" s="1"/>
  <c r="W134" i="59"/>
  <c r="X134" i="59" s="1"/>
  <c r="AD133" i="59"/>
  <c r="E134" i="59"/>
  <c r="F134" i="59" s="1"/>
  <c r="L133" i="59"/>
  <c r="AG40" i="57"/>
  <c r="AK40" i="57"/>
  <c r="AJ40" i="57"/>
  <c r="AI40" i="57"/>
  <c r="AH40" i="57"/>
  <c r="E227" i="57"/>
  <c r="F227" i="57" s="1"/>
  <c r="L226" i="57"/>
  <c r="AD27" i="57"/>
  <c r="W28" i="57"/>
  <c r="X28" i="57" s="1"/>
  <c r="E167" i="57"/>
  <c r="F167" i="57" s="1"/>
  <c r="L166" i="57"/>
  <c r="AG120" i="57"/>
  <c r="AK120" i="57"/>
  <c r="AJ120" i="57"/>
  <c r="AI120" i="57"/>
  <c r="AH120" i="57"/>
  <c r="X120" i="57"/>
  <c r="Z120" i="57"/>
  <c r="Y120" i="57"/>
  <c r="AB120" i="57"/>
  <c r="AA120" i="57"/>
  <c r="U158" i="57"/>
  <c r="N159" i="57"/>
  <c r="O159" i="57" s="1"/>
  <c r="AD166" i="57"/>
  <c r="W167" i="57"/>
  <c r="X167" i="57" s="1"/>
  <c r="AB68" i="57"/>
  <c r="Y68" i="57"/>
  <c r="AA68" i="57"/>
  <c r="Z68" i="57"/>
  <c r="X68" i="57"/>
  <c r="S40" i="57"/>
  <c r="R40" i="57"/>
  <c r="P40" i="57"/>
  <c r="Q40" i="57"/>
  <c r="O40" i="57"/>
  <c r="AD208" i="57"/>
  <c r="W209" i="57"/>
  <c r="X209" i="57" s="1"/>
  <c r="E231" i="57"/>
  <c r="F231" i="57" s="1"/>
  <c r="L230" i="57"/>
  <c r="AK68" i="57"/>
  <c r="AJ68" i="57"/>
  <c r="AG68" i="57"/>
  <c r="AI68" i="57"/>
  <c r="AH68" i="57"/>
  <c r="X110" i="57"/>
  <c r="AB110" i="57"/>
  <c r="Z110" i="57"/>
  <c r="AA110" i="57"/>
  <c r="Y110" i="57"/>
  <c r="AM197" i="57"/>
  <c r="AF198" i="57"/>
  <c r="AG198" i="57" s="1"/>
  <c r="Q110" i="57"/>
  <c r="S110" i="57"/>
  <c r="P110" i="57"/>
  <c r="O110" i="57"/>
  <c r="R110" i="57"/>
  <c r="O120" i="57"/>
  <c r="R120" i="57"/>
  <c r="S120" i="57"/>
  <c r="P120" i="57"/>
  <c r="Q120" i="57"/>
  <c r="AM230" i="57"/>
  <c r="AF231" i="57"/>
  <c r="AG231" i="57" s="1"/>
  <c r="AD158" i="57"/>
  <c r="W159" i="57"/>
  <c r="X159" i="57" s="1"/>
  <c r="AM208" i="57"/>
  <c r="AF209" i="57"/>
  <c r="AG209" i="57" s="1"/>
  <c r="O68" i="57"/>
  <c r="S68" i="57"/>
  <c r="R68" i="57"/>
  <c r="P68" i="57"/>
  <c r="Q68" i="57"/>
  <c r="J40" i="57"/>
  <c r="I40" i="57"/>
  <c r="H40" i="57"/>
  <c r="G40" i="57"/>
  <c r="F40" i="57"/>
  <c r="AM166" i="57"/>
  <c r="AF167" i="57"/>
  <c r="AG167" i="57" s="1"/>
  <c r="AM89" i="57"/>
  <c r="AF90" i="57"/>
  <c r="AG90" i="57" s="1"/>
  <c r="L139" i="57"/>
  <c r="E140" i="57"/>
  <c r="F140" i="57" s="1"/>
  <c r="AM158" i="57"/>
  <c r="AF159" i="57"/>
  <c r="AG159" i="57" s="1"/>
  <c r="J56" i="57"/>
  <c r="I56" i="57"/>
  <c r="G56" i="57"/>
  <c r="H56" i="57"/>
  <c r="F56" i="57"/>
  <c r="AM187" i="57"/>
  <c r="AF188" i="57"/>
  <c r="AG188" i="57" s="1"/>
  <c r="AM226" i="57"/>
  <c r="AF227" i="57"/>
  <c r="AG227" i="57" s="1"/>
  <c r="J68" i="57"/>
  <c r="F68" i="57"/>
  <c r="I68" i="57"/>
  <c r="H68" i="57"/>
  <c r="G68" i="57"/>
  <c r="U219" i="57"/>
  <c r="N220" i="57"/>
  <c r="O220" i="57" s="1"/>
  <c r="N167" i="57"/>
  <c r="O167" i="57" s="1"/>
  <c r="U166" i="57"/>
  <c r="AH110" i="57"/>
  <c r="AG110" i="57"/>
  <c r="AJ110" i="57"/>
  <c r="AI110" i="57"/>
  <c r="AK110" i="57"/>
  <c r="E90" i="57"/>
  <c r="F90" i="57" s="1"/>
  <c r="L89" i="57"/>
  <c r="AB219" i="57"/>
  <c r="AA219" i="57"/>
  <c r="Z219" i="57"/>
  <c r="X219" i="57"/>
  <c r="Y219" i="57"/>
  <c r="AH27" i="57"/>
  <c r="AG27" i="57"/>
  <c r="AJ27" i="57"/>
  <c r="AI27" i="57"/>
  <c r="AK27" i="57"/>
  <c r="AG56" i="57"/>
  <c r="AK56" i="57"/>
  <c r="AH56" i="57"/>
  <c r="AJ56" i="57"/>
  <c r="AI56" i="57"/>
  <c r="W41" i="57"/>
  <c r="X41" i="57" s="1"/>
  <c r="AD40" i="57"/>
  <c r="N90" i="57"/>
  <c r="O90" i="57" s="1"/>
  <c r="U89" i="57"/>
  <c r="L197" i="57"/>
  <c r="E198" i="57"/>
  <c r="F198" i="57" s="1"/>
  <c r="U139" i="57"/>
  <c r="AK219" i="57"/>
  <c r="AJ219" i="57"/>
  <c r="AI219" i="57"/>
  <c r="AG219" i="57"/>
  <c r="AH219" i="57"/>
  <c r="J110" i="57"/>
  <c r="I110" i="57"/>
  <c r="G110" i="57"/>
  <c r="F110" i="57"/>
  <c r="H110" i="57"/>
  <c r="J219" i="57"/>
  <c r="I219" i="57"/>
  <c r="H219" i="57"/>
  <c r="F219" i="57"/>
  <c r="G219" i="57"/>
  <c r="W232" i="57"/>
  <c r="W233" i="57" s="1"/>
  <c r="AD232" i="57"/>
  <c r="P27" i="57"/>
  <c r="O27" i="57"/>
  <c r="S27" i="57"/>
  <c r="R27" i="57"/>
  <c r="Q27" i="57"/>
  <c r="N232" i="57"/>
  <c r="N233" i="57" s="1"/>
  <c r="U232" i="57"/>
  <c r="Z226" i="57"/>
  <c r="Y226" i="57"/>
  <c r="X226" i="57"/>
  <c r="AB226" i="57"/>
  <c r="AA226" i="57"/>
  <c r="N227" i="57"/>
  <c r="O227" i="57" s="1"/>
  <c r="U226" i="57"/>
  <c r="AB197" i="57"/>
  <c r="AA197" i="57"/>
  <c r="Z197" i="57"/>
  <c r="X197" i="57"/>
  <c r="Y197" i="57"/>
  <c r="AB56" i="57"/>
  <c r="X56" i="57"/>
  <c r="AA56" i="57"/>
  <c r="Z56" i="57"/>
  <c r="Y56" i="57"/>
  <c r="E232" i="57"/>
  <c r="E233" i="57" s="1"/>
  <c r="L232" i="57"/>
  <c r="L187" i="57"/>
  <c r="E188" i="57"/>
  <c r="F188" i="57" s="1"/>
  <c r="AB187" i="57"/>
  <c r="AA187" i="57"/>
  <c r="Z187" i="57"/>
  <c r="X187" i="57"/>
  <c r="Y187" i="57"/>
  <c r="E209" i="57"/>
  <c r="F209" i="57" s="1"/>
  <c r="L208" i="57"/>
  <c r="N209" i="57"/>
  <c r="O209" i="57" s="1"/>
  <c r="U208" i="57"/>
  <c r="U187" i="57"/>
  <c r="N188" i="57"/>
  <c r="O188" i="57" s="1"/>
  <c r="S197" i="57"/>
  <c r="R197" i="57"/>
  <c r="Q197" i="57"/>
  <c r="O197" i="57"/>
  <c r="P197" i="57"/>
  <c r="AB139" i="57"/>
  <c r="AA139" i="57"/>
  <c r="Z139" i="57"/>
  <c r="Y139" i="57"/>
  <c r="X139" i="57"/>
  <c r="N231" i="57"/>
  <c r="O231" i="57" s="1"/>
  <c r="U230" i="57"/>
  <c r="G27" i="57"/>
  <c r="F27" i="57"/>
  <c r="J27" i="57"/>
  <c r="I27" i="57"/>
  <c r="H27" i="57"/>
  <c r="AF232" i="57"/>
  <c r="AF233" i="57" s="1"/>
  <c r="AM232" i="57"/>
  <c r="E159" i="57"/>
  <c r="F159" i="57" s="1"/>
  <c r="L158" i="57"/>
  <c r="O56" i="57"/>
  <c r="S56" i="57"/>
  <c r="R56" i="57"/>
  <c r="Q56" i="57"/>
  <c r="P56" i="57"/>
  <c r="AD230" i="57"/>
  <c r="W231" i="57"/>
  <c r="X231" i="57" s="1"/>
  <c r="AD89" i="57"/>
  <c r="W90" i="57"/>
  <c r="X90" i="57" s="1"/>
  <c r="N28" i="59" l="1"/>
  <c r="O28" i="59" s="1"/>
  <c r="U27" i="59"/>
  <c r="E227" i="59"/>
  <c r="F227" i="59" s="1"/>
  <c r="L226" i="59"/>
  <c r="L64" i="59"/>
  <c r="E65" i="59"/>
  <c r="F65" i="59" s="1"/>
  <c r="W147" i="59"/>
  <c r="X147" i="59" s="1"/>
  <c r="AD146" i="59"/>
  <c r="W123" i="59"/>
  <c r="X123" i="59" s="1"/>
  <c r="AD122" i="59"/>
  <c r="L74" i="59"/>
  <c r="E75" i="59"/>
  <c r="F75" i="59" s="1"/>
  <c r="W209" i="59"/>
  <c r="X209" i="59" s="1"/>
  <c r="AD208" i="59"/>
  <c r="AF220" i="59"/>
  <c r="AG220" i="59" s="1"/>
  <c r="AM219" i="59"/>
  <c r="E147" i="59"/>
  <c r="F147" i="59" s="1"/>
  <c r="L146" i="59"/>
  <c r="W180" i="59"/>
  <c r="X180" i="59" s="1"/>
  <c r="AD179" i="59"/>
  <c r="E231" i="59"/>
  <c r="F231" i="59" s="1"/>
  <c r="L230" i="59"/>
  <c r="E28" i="59"/>
  <c r="F28" i="59" s="1"/>
  <c r="L27" i="59"/>
  <c r="AD158" i="59"/>
  <c r="W159" i="59"/>
  <c r="X159" i="59" s="1"/>
  <c r="AF134" i="59"/>
  <c r="AG134" i="59" s="1"/>
  <c r="AM133" i="59"/>
  <c r="AM122" i="59"/>
  <c r="AF123" i="59"/>
  <c r="AG123" i="59" s="1"/>
  <c r="E159" i="59"/>
  <c r="F159" i="59" s="1"/>
  <c r="L158" i="59"/>
  <c r="W220" i="59"/>
  <c r="X220" i="59" s="1"/>
  <c r="AD219" i="59"/>
  <c r="AF227" i="59"/>
  <c r="AG227" i="59" s="1"/>
  <c r="AM226" i="59"/>
  <c r="AF209" i="59"/>
  <c r="AG209" i="59" s="1"/>
  <c r="AM208" i="59"/>
  <c r="N123" i="59"/>
  <c r="O123" i="59" s="1"/>
  <c r="U122" i="59"/>
  <c r="AF147" i="59"/>
  <c r="AG147" i="59" s="1"/>
  <c r="AM146" i="59"/>
  <c r="AF159" i="59"/>
  <c r="AG159" i="59" s="1"/>
  <c r="AM158" i="59"/>
  <c r="E199" i="59"/>
  <c r="F199" i="59" s="1"/>
  <c r="L198" i="59"/>
  <c r="AM230" i="59"/>
  <c r="AF231" i="59"/>
  <c r="AG231" i="59" s="1"/>
  <c r="AF199" i="59"/>
  <c r="AG199" i="59" s="1"/>
  <c r="AM198" i="59"/>
  <c r="AD226" i="57"/>
  <c r="W227" i="57"/>
  <c r="X227" i="57" s="1"/>
  <c r="N111" i="57"/>
  <c r="O111" i="57" s="1"/>
  <c r="U110" i="57"/>
  <c r="W69" i="57"/>
  <c r="X69" i="57" s="1"/>
  <c r="AD68" i="57"/>
  <c r="N28" i="57"/>
  <c r="O28" i="57" s="1"/>
  <c r="U27" i="57"/>
  <c r="AD139" i="57"/>
  <c r="W140" i="57"/>
  <c r="X140" i="57" s="1"/>
  <c r="AD187" i="57"/>
  <c r="W188" i="57"/>
  <c r="X188" i="57" s="1"/>
  <c r="E111" i="57"/>
  <c r="F111" i="57" s="1"/>
  <c r="L110" i="57"/>
  <c r="AM27" i="57"/>
  <c r="AF28" i="57"/>
  <c r="AG28" i="57" s="1"/>
  <c r="E41" i="57"/>
  <c r="F41" i="57" s="1"/>
  <c r="L40" i="57"/>
  <c r="AD110" i="57"/>
  <c r="W111" i="57"/>
  <c r="X111" i="57" s="1"/>
  <c r="E69" i="57"/>
  <c r="F69" i="57" s="1"/>
  <c r="L68" i="57"/>
  <c r="AM120" i="57"/>
  <c r="AF121" i="57"/>
  <c r="AG121" i="57" s="1"/>
  <c r="N41" i="57"/>
  <c r="O41" i="57" s="1"/>
  <c r="U40" i="57"/>
  <c r="N69" i="57"/>
  <c r="O69" i="57" s="1"/>
  <c r="U68" i="57"/>
  <c r="N57" i="57"/>
  <c r="O57" i="57" s="1"/>
  <c r="U56" i="57"/>
  <c r="E28" i="57"/>
  <c r="F28" i="57" s="1"/>
  <c r="L27" i="57"/>
  <c r="W57" i="57"/>
  <c r="X57" i="57" s="1"/>
  <c r="AD56" i="57"/>
  <c r="L219" i="57"/>
  <c r="E220" i="57"/>
  <c r="F220" i="57" s="1"/>
  <c r="AD219" i="57"/>
  <c r="W220" i="57"/>
  <c r="X220" i="57" s="1"/>
  <c r="E57" i="57"/>
  <c r="F57" i="57" s="1"/>
  <c r="L56" i="57"/>
  <c r="AF69" i="57"/>
  <c r="AG69" i="57" s="1"/>
  <c r="AM68" i="57"/>
  <c r="U197" i="57"/>
  <c r="N198" i="57"/>
  <c r="O198" i="57" s="1"/>
  <c r="AM219" i="57"/>
  <c r="AF220" i="57"/>
  <c r="AG220" i="57" s="1"/>
  <c r="AD197" i="57"/>
  <c r="W198" i="57"/>
  <c r="X198" i="57" s="1"/>
  <c r="AF57" i="57"/>
  <c r="AG57" i="57" s="1"/>
  <c r="AM56" i="57"/>
  <c r="AF111" i="57"/>
  <c r="AG111" i="57" s="1"/>
  <c r="AM110" i="57"/>
  <c r="U120" i="57"/>
  <c r="N121" i="57"/>
  <c r="O121" i="57" s="1"/>
  <c r="AD120" i="57"/>
  <c r="W121" i="57"/>
  <c r="X121" i="57" s="1"/>
  <c r="AF41" i="57"/>
  <c r="AG41" i="57" s="1"/>
  <c r="AM40" i="57"/>
  <c r="F24" i="48" l="1"/>
  <c r="E24" i="48" s="1"/>
  <c r="D23" i="48"/>
  <c r="F23" i="48" s="1"/>
  <c r="F22" i="48"/>
  <c r="F21" i="48"/>
  <c r="F19" i="48"/>
  <c r="F18" i="48"/>
  <c r="F17" i="48"/>
  <c r="D20" i="48" s="1"/>
  <c r="F16" i="48"/>
  <c r="D15" i="48"/>
  <c r="E15" i="48" s="1"/>
  <c r="F14" i="48"/>
  <c r="F13" i="48"/>
  <c r="F12" i="48"/>
  <c r="F10" i="48"/>
  <c r="F9" i="48"/>
  <c r="F8" i="48"/>
  <c r="F7" i="48"/>
  <c r="F6" i="48"/>
  <c r="F5" i="48"/>
  <c r="F4" i="48"/>
  <c r="F3" i="48"/>
  <c r="D11" i="48" s="1"/>
  <c r="F20" i="48" l="1"/>
  <c r="E20" i="48"/>
  <c r="F11" i="48"/>
  <c r="E11" i="48"/>
  <c r="F15" i="48"/>
  <c r="E23"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E572D48A-BC68-41BA-8DD4-4609D5A6D074}">
      <text>
        <r>
          <rPr>
            <b/>
            <sz val="9"/>
            <color indexed="81"/>
            <rFont val="Tahoma"/>
            <family val="2"/>
          </rPr>
          <t xml:space="preserve">Consistent with Asset hierarchy </t>
        </r>
        <r>
          <rPr>
            <sz val="9"/>
            <color indexed="81"/>
            <rFont val="Tahoma"/>
            <family val="2"/>
          </rPr>
          <t xml:space="preserve">
</t>
        </r>
      </text>
    </comment>
    <comment ref="B1" authorId="0" shapeId="0" xr:uid="{CB2FC605-8B46-4734-B6E8-96DD8EC4C63F}">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748F62FC-2E59-4750-B0F5-22506AB292D8}">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14B11C63-AF3F-43C6-B656-1BB8BBC86FB4}">
      <text>
        <r>
          <rPr>
            <b/>
            <sz val="9"/>
            <color indexed="81"/>
            <rFont val="Tahoma"/>
            <family val="2"/>
          </rPr>
          <t>Should be consistent with asset hierarchy</t>
        </r>
      </text>
    </comment>
    <comment ref="E1" authorId="0" shapeId="0" xr:uid="{1E70F97A-367C-497D-AAE5-E8037D8EFDCB}">
      <text>
        <r>
          <rPr>
            <b/>
            <sz val="9"/>
            <color indexed="81"/>
            <rFont val="Tahoma"/>
            <family val="2"/>
          </rPr>
          <t>Should be consistent with asset hierarchy</t>
        </r>
        <r>
          <rPr>
            <sz val="9"/>
            <color indexed="81"/>
            <rFont val="Tahoma"/>
            <family val="2"/>
          </rPr>
          <t xml:space="preserve">
</t>
        </r>
      </text>
    </comment>
    <comment ref="F1" authorId="1" shapeId="0" xr:uid="{1226D0DA-B340-457B-88E0-C4B7E8C45586}">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230243EA-5AF0-400C-926E-D60D04980019}">
      <text>
        <r>
          <rPr>
            <b/>
            <sz val="9"/>
            <color indexed="81"/>
            <rFont val="Tahoma"/>
            <family val="2"/>
          </rPr>
          <t>The averaged level of service for the asset class.</t>
        </r>
        <r>
          <rPr>
            <sz val="9"/>
            <color indexed="81"/>
            <rFont val="Tahoma"/>
            <family val="2"/>
          </rPr>
          <t xml:space="preserve">
</t>
        </r>
      </text>
    </comment>
    <comment ref="H2" authorId="1" shapeId="0" xr:uid="{6AE5CE37-2E8D-4613-B972-94239B07A05F}">
      <text>
        <r>
          <rPr>
            <b/>
            <sz val="9"/>
            <color indexed="81"/>
            <rFont val="Tahoma"/>
            <family val="2"/>
          </rPr>
          <t>Breakdown of the assets per the ratings and ranges on the Condition Rating and General Performance Rating sheets.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50F7A7DB-EFBE-4262-8555-CA4603A38B08}">
      <text>
        <r>
          <rPr>
            <b/>
            <sz val="9"/>
            <color indexed="81"/>
            <rFont val="Tahoma"/>
            <family val="2"/>
          </rPr>
          <t xml:space="preserve">Consistent with Asset hierarchy </t>
        </r>
        <r>
          <rPr>
            <sz val="9"/>
            <color indexed="81"/>
            <rFont val="Tahoma"/>
            <family val="2"/>
          </rPr>
          <t xml:space="preserve">
</t>
        </r>
      </text>
    </comment>
    <comment ref="B1" authorId="0" shapeId="0" xr:uid="{3BA25568-DE14-4621-B2F3-9E81BBA2CBA2}">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3FDA18C9-52D3-43CF-BD58-836186E904CF}">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FC323A1C-D859-4486-8461-AA219BB7D0D6}">
      <text>
        <r>
          <rPr>
            <b/>
            <sz val="9"/>
            <color indexed="81"/>
            <rFont val="Tahoma"/>
            <family val="2"/>
          </rPr>
          <t>Should be consistent with asset hierarchy</t>
        </r>
      </text>
    </comment>
    <comment ref="E1" authorId="0" shapeId="0" xr:uid="{3579FACF-922F-4A97-9C46-A367F80DE1C9}">
      <text>
        <r>
          <rPr>
            <b/>
            <sz val="9"/>
            <color indexed="81"/>
            <rFont val="Tahoma"/>
            <family val="2"/>
          </rPr>
          <t>Should be consistent with asset hierarchy</t>
        </r>
        <r>
          <rPr>
            <sz val="9"/>
            <color indexed="81"/>
            <rFont val="Tahoma"/>
            <family val="2"/>
          </rPr>
          <t xml:space="preserve">
</t>
        </r>
      </text>
    </comment>
    <comment ref="F1" authorId="1" shapeId="0" xr:uid="{500CD316-F939-4327-8385-A62CAC074399}">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327373B2-088F-4E7E-987C-A5EDA8D3E159}">
      <text>
        <r>
          <rPr>
            <b/>
            <sz val="9"/>
            <color indexed="81"/>
            <rFont val="Tahoma"/>
            <family val="2"/>
          </rPr>
          <t>The averaged level of service for the asset class.</t>
        </r>
        <r>
          <rPr>
            <sz val="9"/>
            <color indexed="81"/>
            <rFont val="Tahoma"/>
            <family val="2"/>
          </rPr>
          <t xml:space="preserve">
</t>
        </r>
      </text>
    </comment>
    <comment ref="H2" authorId="1" shapeId="0" xr:uid="{13BBEDB7-F496-4EED-AFD6-465C6A89749F}">
      <text>
        <r>
          <rPr>
            <b/>
            <sz val="9"/>
            <color indexed="81"/>
            <rFont val="Tahoma"/>
            <family val="2"/>
          </rPr>
          <t>Breakdown of the assets per the ratings and ranges on the Condition Rating and General Performance Rating sheets.</t>
        </r>
      </text>
    </comment>
  </commentList>
</comments>
</file>

<file path=xl/sharedStrings.xml><?xml version="1.0" encoding="utf-8"?>
<sst xmlns="http://schemas.openxmlformats.org/spreadsheetml/2006/main" count="1771" uniqueCount="480">
  <si>
    <t xml:space="preserve">Service </t>
  </si>
  <si>
    <t>Examples of Service Objective Statements</t>
  </si>
  <si>
    <t>Examples of Community Levels of Service</t>
  </si>
  <si>
    <t>Recreation, Government, Library, Culture, Housing, Long Term Care, Fire, etc..</t>
  </si>
  <si>
    <t>Municipal buildings will be safe, accessible, comfortable and welcoming to the public and staff.</t>
  </si>
  <si>
    <t>Buildings are kept in good condition</t>
  </si>
  <si>
    <t>Buildings are safe, accessible and easy to navigate.</t>
  </si>
  <si>
    <t>The building lands are  aesthetically pleasing and well maintained.</t>
  </si>
  <si>
    <t>Parking space is adequate and well maintained</t>
  </si>
  <si>
    <t>The internal building environment is comfortable.</t>
  </si>
  <si>
    <t>Building design and technology are energy efficient</t>
  </si>
  <si>
    <t>All buildings have adequate security.</t>
  </si>
  <si>
    <t>Interior spaces are well maintained adequately sized.</t>
  </si>
  <si>
    <t>Service</t>
  </si>
  <si>
    <t>Program Service Objectives</t>
  </si>
  <si>
    <t>Community Levels of Service</t>
  </si>
  <si>
    <t>Service Division</t>
  </si>
  <si>
    <t>Supporting Asset Classes</t>
  </si>
  <si>
    <r>
      <t xml:space="preserve">Target Asset Levels of Service
</t>
    </r>
    <r>
      <rPr>
        <sz val="11"/>
        <color theme="1"/>
        <rFont val="Calibri"/>
        <family val="2"/>
        <scheme val="minor"/>
      </rPr>
      <t>(by Asset Class)</t>
    </r>
  </si>
  <si>
    <t>Current Asset Levels of Service</t>
  </si>
  <si>
    <t>Asset Class Average</t>
  </si>
  <si>
    <t>Distribution by Asset Rating</t>
  </si>
  <si>
    <t>%</t>
  </si>
  <si>
    <t>Condition</t>
  </si>
  <si>
    <t>Performance</t>
  </si>
  <si>
    <t>Asset Types</t>
  </si>
  <si>
    <t>Notes on Performance Asset Levels of Service</t>
  </si>
  <si>
    <t>ALOS</t>
  </si>
  <si>
    <t>Municipal Buildings and Property including:
 - Town Hall
 - Community Centres
 - Administration Buildings
 - Fire Halls
 - Operations Works Yards
 - Treatment Plants
 - Pumping Stations
 - Maintenance Buildings</t>
  </si>
  <si>
    <r>
      <t xml:space="preserve">A target of </t>
    </r>
    <r>
      <rPr>
        <b/>
        <sz val="11"/>
        <color theme="1"/>
        <rFont val="Calibri"/>
        <family val="2"/>
        <scheme val="minor"/>
      </rPr>
      <t xml:space="preserve">"Good" </t>
    </r>
    <r>
      <rPr>
        <sz val="11"/>
        <color theme="1"/>
        <rFont val="Calibri"/>
        <family val="2"/>
        <scheme val="minor"/>
      </rPr>
      <t xml:space="preserve">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</si>
  <si>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t>Operational Functionality</t>
  </si>
  <si>
    <t>Capacity to Meet Demands</t>
  </si>
  <si>
    <t xml:space="preserve">Capacity to meet minimum service demands (Consider numbers of rooms/facilities spaces and overall adequacy of space capacity and number of amenities to meet building service requirements):
 - Meeting rooms
 - Common areas
 - Elevators
 - Areas servicing the public
 - Offices/staff working areas
 - Kitchens
 - Staff rooms and eating areas
 - Recreational services areas
 - Parking areas
 Utility services capacity:
 - sanitary sewer
 - water
 - storm water drainage
 - electricity
</t>
  </si>
  <si>
    <t>Operational Resiliency</t>
  </si>
  <si>
    <t>Environmental Resiliency</t>
  </si>
  <si>
    <t>Notes:    1.</t>
  </si>
  <si>
    <r>
      <t xml:space="preserve">Consider the level of conformance to the building performance criteria in the context of the </t>
    </r>
    <r>
      <rPr>
        <b/>
        <i/>
        <sz val="10"/>
        <color theme="1"/>
        <rFont val="Calibri"/>
        <family val="2"/>
        <scheme val="minor"/>
      </rPr>
      <t>"General Performance Ratings".</t>
    </r>
  </si>
  <si>
    <t>2.</t>
  </si>
  <si>
    <t xml:space="preserve">This evaluation can be used:
a) To inform a high-level "desktop exercise" to generally measure the ability of the asset classes to meet community service levels, or,
b) To measure the performance of asset systems or assets to determine risk to services and the priority and scope of improvements.
 Independent professional assessments may be required, where practical and desirable to investigate asset class or individual asset compliance to building codes and regulations. </t>
  </si>
  <si>
    <r>
      <t>Asset Performance Ratings and Corresponding Likelihood of Failure (All Assets)</t>
    </r>
    <r>
      <rPr>
        <b/>
        <vertAlign val="superscript"/>
        <sz val="12"/>
        <color theme="0"/>
        <rFont val="Calibri"/>
        <family val="2"/>
        <scheme val="minor"/>
      </rPr>
      <t>1, 2</t>
    </r>
  </si>
  <si>
    <t>LoF</t>
  </si>
  <si>
    <t>Very Unlikely
Current Likelihood of Failure &gt;10%</t>
  </si>
  <si>
    <t>Unlikely
Current Likelihood of Failure = 10%-30%</t>
  </si>
  <si>
    <t>Possible
Current Likelihood of Failure = 30%-60%</t>
  </si>
  <si>
    <t>Likely
Current Likelihood of Failure = 60%-90%</t>
  </si>
  <si>
    <t>Very Likely or Certain
Current Likelihood of Failure &lt;90%</t>
  </si>
  <si>
    <t>Perf.</t>
  </si>
  <si>
    <t>VERY GOOD</t>
  </si>
  <si>
    <t xml:space="preserve">GOOD </t>
  </si>
  <si>
    <t>FAIR</t>
  </si>
  <si>
    <t>POOR</t>
  </si>
  <si>
    <t>VERY POOR</t>
  </si>
  <si>
    <t xml:space="preserve"> - Capacity fully meets or exceeds current demands and minimum community service level requirements
 - No operational problems experienced.
 - No affects on community service levels or stakeholders</t>
  </si>
  <si>
    <t xml:space="preserve"> - Capacity is significantly and continuously below demands and/or minimum community service level requirements.
 - Operational problems are serious and ongoing.
 - There are noticeable and possibly significant affects to community service levels and/or stakeholders.</t>
  </si>
  <si>
    <t>Notes: 1.</t>
  </si>
  <si>
    <t>"Likelihood of Failure" is estimated as a percentage based on current status of asset performance.</t>
  </si>
  <si>
    <t>When assessing Performance of an entire Asset Class, rate where the balance of the assets score (either under one rating or between several).</t>
  </si>
  <si>
    <t>3.</t>
  </si>
  <si>
    <t>"Standards" can include measures set through internal poli+A5:F11cy, be an industry guideline, health and safety standard, a design, material or appearance standard, be a factor or measure as part of an Asset Levels of Service, or be an Asset Level of Service itself.</t>
  </si>
  <si>
    <t>Notes for Determining Asset Levels of Service</t>
  </si>
  <si>
    <t>Additional Notes</t>
  </si>
  <si>
    <t>Likelihood of Failure
Very Unlikely 
(Estimated beyond 20 yrs. or &gt;10%)</t>
  </si>
  <si>
    <t>Likelihood of Failure
Unlikely
(Estimated in 11-20 yrs. or 10%-30%)</t>
  </si>
  <si>
    <t>Likelihood of Failure
Possible
(Estimated in 6-10 yrs. or 30%-60%)</t>
  </si>
  <si>
    <t>Likelihood of Failure
Likely
(Estimated in 1-5 yrs. or 60%-90%)</t>
  </si>
  <si>
    <t>Likelihood of Failure
Very Likely or Certain
(Estimated in less than 1 yr. or Now or &lt;90%)</t>
  </si>
  <si>
    <t>Municipal Buildings and Property including:
 - Town Hall
 - Community Centres
 - Administration Buildings
 - Fire Halls
 - Operations Works Yards
 - Treatment Plants
 - Pumping Stations
 - Maintenance Buildings
 - Storage Facilities</t>
  </si>
  <si>
    <r>
      <t xml:space="preserve">FCI = 1-2%
Very Good
</t>
    </r>
    <r>
      <rPr>
        <sz val="10"/>
        <rFont val="Calibri"/>
        <family val="2"/>
        <scheme val="minor"/>
      </rPr>
      <t xml:space="preserve">
 - Fully functional.
 - All components  and equipment operate and are well maintained.  
 - New appearance . No evidence of deterioration or discolouration
 - Minor aesthetic improvements like painting
 - Regular maintenance only
 - No or very few public complaints
 - Staff morale is very positive
</t>
    </r>
  </si>
  <si>
    <r>
      <t xml:space="preserve">FCI = 3%-5% 
Good
</t>
    </r>
    <r>
      <rPr>
        <sz val="10"/>
        <rFont val="Calibri"/>
        <family val="2"/>
        <scheme val="minor"/>
      </rPr>
      <t xml:space="preserve">
 - Fully functional
 - All components and equipment operate with some minor wear and tear.
- Limited and manageable component and equipment failure may occur 
 - Showing minor wear and tear and minor deterioration of surfaces.
 - Improvements such as painting, carpet replacement, caulking and minor roof repair may be necessary
 - Increased regular maintenance and inspection may required.
 - Few and minor Public complaints 
 - Staff morale is positive</t>
    </r>
  </si>
  <si>
    <r>
      <t xml:space="preserve">FCI = 6% -10% 
Fair
</t>
    </r>
    <r>
      <rPr>
        <sz val="10"/>
        <rFont val="Calibri"/>
        <family val="2"/>
        <scheme val="minor"/>
      </rPr>
      <t xml:space="preserve">
 - Beginning to show wear
 - Component and equipment failures are more frequent 
 - Appearance affected by minor cracking, staining or minor leakage. Minor damage to wall/ceiling finishes. 
 - Improvements such as replacements of specific system components such as boilers and windows or interior renovations
 - Regular  maintenance and inspections are essential with additional maintenance required at times
 - More frequent and moderate levels of Public complaints
 - Staff moral may be affected</t>
    </r>
  </si>
  <si>
    <r>
      <t xml:space="preserve">Very Likely: FCI &gt;30%
Critical
</t>
    </r>
    <r>
      <rPr>
        <sz val="10"/>
        <rFont val="Calibri"/>
        <family val="2"/>
        <scheme val="minor"/>
      </rPr>
      <t xml:space="preserve">
 - Very worn and obviously increasing levels of deterioration 
 - Component and equipment failure occurring frequently
 - Building systems may be inoperable or unsafe
 - Management risk is high
 - Occupant health and safety is a concern
 - Occasional building shut down likely to occur
 - Appearance affected by cracking, staining or breakdowns. Finishes badly marked and damaged
 - Replacement of multiple building systems required such as mechanical and electrical systems, structural and architectural elements
 - Building may not be cost effective to restore
 - Maintenance is almost completely reactive and high
 - Public complaints are very high, frequent and very difficult to manage
 - Staff morale is very low
</t>
    </r>
  </si>
  <si>
    <t>% Very Good</t>
  </si>
  <si>
    <t>% Good</t>
  </si>
  <si>
    <t>% Fair</t>
  </si>
  <si>
    <t>% Poor</t>
  </si>
  <si>
    <t>% Very Poor</t>
  </si>
  <si>
    <t>% NA</t>
  </si>
  <si>
    <t>TOTAL</t>
  </si>
  <si>
    <t xml:space="preserve"> - Wayfinding is easy and efficient</t>
  </si>
  <si>
    <t xml:space="preserve"> - Public access is easy and accommodating</t>
  </si>
  <si>
    <t xml:space="preserve"> - To what degree capacity satisfies current demands and minimum community service levels
 - Level of operational problems experienced.
 - Are there noticeable negative affects on community service levels or stakeholders (residents and businesses)</t>
  </si>
  <si>
    <t xml:space="preserve"> - Kitchens</t>
  </si>
  <si>
    <t>Average Operational Resiliency ALOS Ratings</t>
  </si>
  <si>
    <t xml:space="preserve"> - Facilities are protected from 100 year storm events</t>
  </si>
  <si>
    <t>Average Environmental Resiliency ALOS Ratings</t>
  </si>
  <si>
    <t>Notes:   1.</t>
  </si>
  <si>
    <t>4.</t>
  </si>
  <si>
    <t>5.</t>
  </si>
  <si>
    <t>Weightings</t>
  </si>
  <si>
    <t>Unimportant</t>
  </si>
  <si>
    <t>Relatively Unimportant</t>
  </si>
  <si>
    <t>Relatively Important</t>
  </si>
  <si>
    <t>Important</t>
  </si>
  <si>
    <t>Very Important</t>
  </si>
  <si>
    <t>Community Services</t>
  </si>
  <si>
    <t>FCI = 5%</t>
  </si>
  <si>
    <t>FCI = 7%</t>
  </si>
  <si>
    <t>Fair</t>
  </si>
  <si>
    <t>Good</t>
  </si>
  <si>
    <t>Operational Resiliency = Good</t>
  </si>
  <si>
    <t>Environmental Resiliency = Good</t>
  </si>
  <si>
    <t>FCI = 15%</t>
  </si>
  <si>
    <t>Poor</t>
  </si>
  <si>
    <r>
      <t>Asset Condition Ratings and Corresponding Likelihood of Failure</t>
    </r>
    <r>
      <rPr>
        <b/>
        <vertAlign val="superscript"/>
        <sz val="11"/>
        <color theme="0"/>
        <rFont val="Calibri"/>
        <family val="2"/>
        <scheme val="minor"/>
      </rPr>
      <t xml:space="preserve"> 1, 2, 3</t>
    </r>
  </si>
  <si>
    <r>
      <t xml:space="preserve">FCI = 11% - 30%
Poor
</t>
    </r>
    <r>
      <rPr>
        <sz val="10"/>
        <rFont val="Calibri"/>
        <family val="2"/>
        <scheme val="minor"/>
      </rPr>
      <t xml:space="preserve">
 - Obvious and increasing wear and deterioration
 - Frequent component and equipment failures.
 - Occasional building shut down is possible
 -  Appearance affected by cracking, staining or breakdowns. Finishes of poor quality and often damaged.
 - Replacements of major systems such as HVAC, plumbing, building envelop is required
 - Increasingly frequent reactive maintenance in addition to regular maintenance activities
 - High and frequent levels of Public complaints
 - Staff morale is negative</t>
    </r>
  </si>
  <si>
    <t>*Notes:   1.</t>
  </si>
  <si>
    <t>Condition ranges and Likelihood of Failure estimates are intended for strategic analysis and planning and can vary by municipality and by the assets themselves according design, construction, materials, use and environmental conditions.</t>
  </si>
  <si>
    <t>Likelihood of failure is measured in the context of major building systems or structural components that may impact services or threaten occupant health and safety.  Likelihood of failure does not necessarily measure the likelihood of total building failure.  Furthermore, due to the complexity of buildings, a change in the condition of building systems will have a variable rather than directly linear affect to the Facility Condition Index (FCI).
Note the current condition and estimated remaining service life of building and property components are assessed by professional inspectors as part of a building condition assessment (BCA).  Likelihood of Failure estimates should be reassessed in conjunction with updated BCAs as opposed to a linear time progression.</t>
  </si>
  <si>
    <t>ERUSL = Estimated remaining useful service life</t>
  </si>
  <si>
    <t>If additional rows or columns are required to be added, the sheet needs to be "Unprotected". This will allow formulas to be copied and pasted. There is no password to Unprotect the sheet.</t>
  </si>
  <si>
    <r>
      <t xml:space="preserve">  - Capacity meets current demands and minimum community service level requirements
- Minor and occasional operational problems may be experienced.
</t>
    </r>
    <r>
      <rPr>
        <sz val="10"/>
        <rFont val="Calibri"/>
        <family val="2"/>
        <scheme val="minor"/>
      </rPr>
      <t xml:space="preserve"> - No noticeable affects on overall community service levels and/or stakeholders</t>
    </r>
  </si>
  <si>
    <t xml:space="preserve"> - Capacity just meets/essentially satisfies current demands and minimum community service level requirements, possibly with occasional or minor constraints and/or reduced efficiency.
 - Operational problems may occur more frequently.
 - There may be some minor or modest affects to community service levels and/or stakeholders</t>
  </si>
  <si>
    <t xml:space="preserve"> - Capacity is frequently below demands and/or minimum community service level requirements.
 - Significant operational problems are evident and can occur frequently.
 - There are noticeable and possibly moderate affects to community service levels and/or stakeholders.</t>
  </si>
  <si>
    <t>Efficiency and effectiveness of service delivery/provision</t>
  </si>
  <si>
    <t>Level of operational problems experienced.</t>
  </si>
  <si>
    <t>Level of noticeable affects to customers or services due to operational problems</t>
  </si>
  <si>
    <t>Compliance with current Regulations and/or Standards (including levels of permitted "grandfathering")</t>
  </si>
  <si>
    <t>Level/number of required elements present.</t>
  </si>
  <si>
    <t>Relevance and effectiveness of technology</t>
  </si>
  <si>
    <t>Efficiency of resource consumption</t>
  </si>
  <si>
    <t>Average Operational Functionality ALOS Rating</t>
  </si>
  <si>
    <t>The degree to which capacity satisfies current demands and minimum community service levels</t>
  </si>
  <si>
    <t>Level of operational problems related to capacity</t>
  </si>
  <si>
    <t>Level of noticeable affects to customers due to capacity shortfall</t>
  </si>
  <si>
    <t>Average Capacity to Meet Demands ALOS Rating</t>
  </si>
  <si>
    <t>Level of surplus capacity for emergency or extraordinary operating conditions</t>
  </si>
  <si>
    <t>Average Operational Resiliency ALSO Rating</t>
  </si>
  <si>
    <t>Average Environmental Resiliency ALOS Rating</t>
  </si>
  <si>
    <t>Total Performance</t>
  </si>
  <si>
    <t>Very Good</t>
  </si>
  <si>
    <t>Very Poor</t>
  </si>
  <si>
    <t>N/A</t>
  </si>
  <si>
    <t xml:space="preserve"> - Standby power generation</t>
  </si>
  <si>
    <t xml:space="preserve"> - Standby/spare equipment</t>
  </si>
  <si>
    <t xml:space="preserve"> - Alternative/multiple power feeds </t>
  </si>
  <si>
    <r>
      <t>Criteria to Support Proposed ALOS Target</t>
    </r>
    <r>
      <rPr>
        <b/>
        <vertAlign val="superscript"/>
        <sz val="11"/>
        <color theme="1"/>
        <rFont val="Calibri"/>
        <family val="2"/>
        <scheme val="minor"/>
      </rPr>
      <t xml:space="preserve">1, 2
</t>
    </r>
    <r>
      <rPr>
        <b/>
        <sz val="11"/>
        <color theme="1"/>
        <rFont val="Calibri"/>
        <family val="2"/>
        <scheme val="minor"/>
      </rPr>
      <t>(where information is available)</t>
    </r>
  </si>
  <si>
    <t>This evaluation is intended as a "desktop exercise" to evaluate each asset class based on inherent knowledge of the system and its current ability to meet community service levels. Where information or experienced judgement is not available to assess some criteria or the criteria is not applicable, mark "100" under "NA" (Not Available/Applicable) to remove this criteria from the evaluation.   Consider if the missing data or information should be included as part of a data collection plan.</t>
  </si>
  <si>
    <r>
      <t xml:space="preserve">A target </t>
    </r>
    <r>
      <rPr>
        <b/>
        <sz val="10"/>
        <color theme="1"/>
        <rFont val="Calibri"/>
        <family val="2"/>
        <scheme val="minor"/>
      </rPr>
      <t>FCI = 5%</t>
    </r>
    <r>
      <rPr>
        <sz val="10"/>
        <color theme="1"/>
        <rFont val="Calibri"/>
        <family val="2"/>
        <scheme val="minor"/>
      </rPr>
      <t xml:space="preserve"> is generally recommended for most facilities due to  any combination of the following factors:
 - a high importance to community services
 - A high degree of public or staff use
 - a significant risk liability (health and safety, environment, financial cost, municipal reputation)
 - many building systems, structural components or the building itself are complex and additional time is necessary to plan and design the replacement or rehabilitation of the assets (say &gt;5 years)
 -  many building systems, building structural components or the building itself have a high value requiring time to accumulate necessary financing for full replacement, reconstruction or rehabilitation (say &gt;5 years)
 - some building systems can benefit from early intervention strategies such as replacement of major components before systems become too  dysfunctional to make such strategies feasible
 - many buildings have moderate to high operating costs and therefore, should operate at high degree of efficiency to prevent excessive operating costs
A target of FCI between</t>
    </r>
    <r>
      <rPr>
        <b/>
        <sz val="10"/>
        <color theme="1"/>
        <rFont val="Calibri"/>
        <family val="2"/>
        <scheme val="minor"/>
      </rPr>
      <t xml:space="preserve"> 6% and 10% </t>
    </r>
    <r>
      <rPr>
        <sz val="10"/>
        <color theme="1"/>
        <rFont val="Calibri"/>
        <family val="2"/>
        <scheme val="minor"/>
      </rPr>
      <t>(</t>
    </r>
    <r>
      <rPr>
        <b/>
        <sz val="10"/>
        <color theme="1"/>
        <rFont val="Calibri"/>
        <family val="2"/>
        <scheme val="minor"/>
      </rPr>
      <t>"Fair"</t>
    </r>
    <r>
      <rPr>
        <sz val="10"/>
        <color theme="1"/>
        <rFont val="Calibri"/>
        <family val="2"/>
        <scheme val="minor"/>
      </rPr>
      <t>) may be considered for some facilities due to any combination of the following factors:
 - a moderate or low importance to service delivery
 - a moderate or low degree of public or staff use
 - a moderate or low risk liability  (health and safety, environment, financial cost, municipal reputation)
 - there is relatively little complexity of the building or building systems thus requiring less planning and design time (&lt; 5 years)
 - a moderate value to replace, reconstruct or rehabilitate the building or building assets thus requiring a shorter time to accumulate financing (say &lt; 5 years)
 - Operating costs are relatively low</t>
    </r>
  </si>
  <si>
    <r>
      <t>Criteria to Support ALOS Target</t>
    </r>
    <r>
      <rPr>
        <b/>
        <vertAlign val="superscript"/>
        <sz val="11"/>
        <color theme="0"/>
        <rFont val="Calibri"/>
        <family val="2"/>
        <scheme val="minor"/>
      </rPr>
      <t xml:space="preserve">1,2
</t>
    </r>
    <r>
      <rPr>
        <b/>
        <sz val="11"/>
        <color theme="0"/>
        <rFont val="Calibri"/>
        <family val="2"/>
        <scheme val="minor"/>
      </rPr>
      <t>(To be applied as appropriate for each Building Asset Class)</t>
    </r>
  </si>
  <si>
    <t xml:space="preserve">Efficient and effective service delivery and compliance with standards: 
 - HVAC systems providing efficient, consistent and comfortable temperatures during all seasons
 - Exterior and interior lighting is adequate and efficient
 - Fire protection systems are operating adequately
 - Elevator systems are operating properly
 - Building and/or room layout is suitable for services being provided
 - Wayfinding is easy and efficient
 - Public access is easy and accommodating
 - Building design complies with applicable Provincial and Municipal Codes (Ministry of Labour, Building, Fire and Electrical, ADOA) 
 - Wi-Fi/Internet availability
 - Overall efficiency of energy use
</t>
  </si>
  <si>
    <t xml:space="preserve">Likelihood of Failure is based on the estimated remaining timespan that assets, asset components or asset systems are expected to function at levels that are still adequate, safe, reliable and viable to provide desired Community Levels of Service (CLOS) but at increasing levels of risk as assets/asset components degrade as the end of service life approaches. The total lifespan of an asset often extends beyond estimated useful service life; however, the assets may no longer be sufficient, safe, viable or reliable to provide safe and desired community services.  Note that Likelihood of Failure provides high level estimates for strategic risk assessments purposes and can vary on an asset by asset basis according the environment, soil conditions, design, materials and use. </t>
  </si>
  <si>
    <t>General Descrip.</t>
  </si>
  <si>
    <t>6.</t>
  </si>
  <si>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
 - Efficiency of resource consumption </t>
  </si>
  <si>
    <t>Does not meet several performance requirements in whole or in part.
Perceivable and/or sporadic affects to services</t>
  </si>
  <si>
    <t>Does not meet many or most performance requirements as a whole.
Moderate or significant and/or ongoing affects to services.</t>
  </si>
  <si>
    <r>
      <t xml:space="preserve"> - Fully meets or exceeds current minimum community service level requirements in a fully efficient and effective manner.
 - Exceeds minimum current design and/or safety requirements 
 - No operational problems experienced.
 - No affects on community service levels or stakeholders
 -  Fully complies with current Regulations and/or Standards</t>
    </r>
    <r>
      <rPr>
        <vertAlign val="superscript"/>
        <sz val="10"/>
        <color theme="1"/>
        <rFont val="Calibri"/>
        <family val="2"/>
        <scheme val="minor"/>
      </rPr>
      <t>3</t>
    </r>
    <r>
      <rPr>
        <sz val="10"/>
        <color theme="1"/>
        <rFont val="Calibri"/>
        <family val="2"/>
        <scheme val="minor"/>
      </rPr>
      <t>.
 -  No desirable elements are missing, and all required elements are present.
 - Technology is state-of-the art/best available
 - Resource consumption: 100% of baseline efficiency</t>
    </r>
  </si>
  <si>
    <r>
      <t xml:space="preserve"> - Meets current minimum community service level requirements in an efficient and effective manner.
 - Meets minimum current design and/or safety requirements
- Occasional operational problems may be experienced.
 - No noticeable affects on overall community service levels and/or stakeholders
- Complies with Regulations and/or Standards</t>
    </r>
    <r>
      <rPr>
        <vertAlign val="superscript"/>
        <sz val="10"/>
        <color theme="1"/>
        <rFont val="Calibri"/>
        <family val="2"/>
        <scheme val="minor"/>
      </rPr>
      <t>3</t>
    </r>
    <r>
      <rPr>
        <sz val="10"/>
        <color theme="1"/>
        <rFont val="Calibri"/>
        <family val="2"/>
        <scheme val="minor"/>
      </rPr>
      <t xml:space="preserve"> with possibly some "grandfathering" where permitted by Regulation for certain standards.
 - A few desirable elements may be missing, but all required elements are present. 
 - Technology is industry standard
 - Resource consumption: 91% to 100% of baseline efficiency</t>
    </r>
  </si>
  <si>
    <r>
      <t xml:space="preserve"> - Just meets/essentially satisfies the current minimum community service level requirements with possibly occasional or minor constraints, and/or some inefficiencies and ineffectiveness present.
 - Just meets minimum current  design and/or safety requirements possibly with some added monitoring, extra controls or maintenance.
 - Operational problems may occur more frequently.
 - There may be some minor affects to community service levels and/or stakeholders
 - Meets essential Regulations and/or Standards</t>
    </r>
    <r>
      <rPr>
        <vertAlign val="superscript"/>
        <sz val="10"/>
        <color theme="1"/>
        <rFont val="Calibri"/>
        <family val="2"/>
        <scheme val="minor"/>
      </rPr>
      <t>3</t>
    </r>
    <r>
      <rPr>
        <sz val="10"/>
        <color theme="1"/>
        <rFont val="Calibri"/>
        <family val="2"/>
        <scheme val="minor"/>
      </rPr>
      <t xml:space="preserve"> with "grandfathering"  where permitted by Regulation for certain standards.
 - A few desirable elements and one or two required elements are missing. 
- Technology is adequate but may not be efficient.
 - Resource consumption: 76 to 90% of baseline efficiency</t>
    </r>
  </si>
  <si>
    <r>
      <t xml:space="preserve"> - A limited ability to meet current minimum community service level requirements with performance frequently below minimum service and efficiency requirements.
 - Does not fully meet minimum current design and/or safety requirements in whole or in part. Significant monitoring, extra controls or maintenance actions may be required to maintain community services.
 - Significant operational problems are evident and occur frequently with perceivable and possibly moderate affects to community services
 - May not meet or partially meets essential Regulations and/or Standards</t>
    </r>
    <r>
      <rPr>
        <vertAlign val="superscript"/>
        <sz val="10"/>
        <color theme="1"/>
        <rFont val="Calibri"/>
        <family val="2"/>
        <scheme val="minor"/>
      </rPr>
      <t>3</t>
    </r>
    <r>
      <rPr>
        <sz val="10"/>
        <color theme="1"/>
        <rFont val="Calibri"/>
        <family val="2"/>
        <scheme val="minor"/>
      </rPr>
      <t xml:space="preserve"> which may not be permitted "grandfathering" by Regulation or are unsafe or impractical to continue "grandfathering"
 - Several desirable elements and one or two required elements are missing. 
 - Technology is nearing obsolescence. May be inefficient, prone to breakdown with no vendor support or original equipment manufacturer parts available.
 - Resource consumption: 51 to 75% of baseline efficiency</t>
    </r>
  </si>
  <si>
    <r>
      <t xml:space="preserve"> - Ability to meet current minimum community service level requirements is deficient and unsustainable with performance significantly and continuously below minimum service and efficiency requirements.
 - Does not most or all  meet minimum current design and/or safety requirements in whole.  Monitoring,  extra controls or maintenance actions are not practical or feasible to maintain community services.
 - Operational problems are serious and ongoing and affecting community services.
 -  Does not meet essential or critical Regulations and/or Standards</t>
    </r>
    <r>
      <rPr>
        <vertAlign val="superscript"/>
        <sz val="10"/>
        <rFont val="Calibri"/>
        <family val="2"/>
        <scheme val="minor"/>
      </rPr>
      <t>3</t>
    </r>
    <r>
      <rPr>
        <sz val="10"/>
        <rFont val="Calibri"/>
        <family val="2"/>
        <scheme val="minor"/>
      </rPr>
      <t>, and "grandfathering" cannot be permitted either by Regulation or due to safety or practical concerns.
 - Many desirable and several required elements are missing. 
 - Technology is obsolete and/or non-functional and replacement parts may be unavailable
 - Resource consumption: Less than 50% of baseline efficiency</t>
    </r>
  </si>
  <si>
    <t>Ability to meet minimum current design and/or safety requirements</t>
  </si>
  <si>
    <t>Level of back-up capacity/units to maintain critical systems and services during emergency conditions.</t>
  </si>
  <si>
    <t>Availability of alternative sources for emergency service provision</t>
  </si>
  <si>
    <t>To what extent the assets are secure from acts of vandalism, trespassing, theft, assault or terrorism.</t>
  </si>
  <si>
    <t>To what extent the assets are resilient to environmental stresses; e.g. impacts from wind, fire, flooding, excessive rainfall/snowfall etc..</t>
  </si>
  <si>
    <t xml:space="preserve">To what extent are the assets resilient to the affects of climate change. </t>
  </si>
  <si>
    <t xml:space="preserve">To what extent the assets are resilient to environmental stresses; e.g. impacts from wind, fire, flooding, excessive rainfall/snowfall etc..
</t>
  </si>
  <si>
    <t>To what extent are the facilities resilient to climate change.</t>
  </si>
  <si>
    <t xml:space="preserve"> - Climate change adaptation measures are in place</t>
  </si>
  <si>
    <t>To what degree are minimum service requirements are maintained/protected with back-up systems, spare capacity or alternative supply.</t>
  </si>
  <si>
    <t>To what extent are the facilities secure from acts of vandalism, trespassing, theft, assault or terrorism.</t>
  </si>
  <si>
    <t>Exceeds or fully meets performance requirements.
No affect to services</t>
  </si>
  <si>
    <t>Meets performance requirements.
No affect to services</t>
  </si>
  <si>
    <t>Just meets performance requirements with some limitations
Minor or no perceivable affects to services.</t>
  </si>
  <si>
    <t xml:space="preserve"> - Fully meets or exceeds the minimum emergency or service safeguard requirements for back-up systems, spare capacity, alternative supply or system/asset security.
 - Maximum protection or security from acts of vandalism, trespassing, theft, assault or terrorism. </t>
  </si>
  <si>
    <t xml:space="preserve"> - Meets the minimum emergency or service safeguard requirements for back-up systems, spare capacity, alternative supply or system/asset security.
 - Adequate protection or security from acts of vandalism, trespassing, theft, assault or terrorism. </t>
  </si>
  <si>
    <t xml:space="preserve"> - Provides acceptable but limited emergency or service safeguard requirements for back-up systems, spare capacity, alternative supply or system/asset security. 
 - Reasonable but limited protection or security from acts of vandalism, trespassing, theft, assault or terrorism.</t>
  </si>
  <si>
    <t xml:space="preserve"> -  Provides partial but inadequate emergency or service safeguard requirements for back-up systems, spare capacity, alternative supply or system/asset security.
 - Partial protection or security from acts of vandalism, trespassing, theft, assault or terrorism.</t>
  </si>
  <si>
    <t xml:space="preserve"> - Provides marginal or no emergency or service safeguard requirements for back-up systems, spare capacity, alternative supply or system/asset security.
 - Marginal or no protection or security from acts of vandalism, trespassing, theft, assault or terrorism.</t>
  </si>
  <si>
    <t xml:space="preserve"> - Assets are fully resilient to environmental stresses; e.g. impacts from wind, fire, flooding, excessive rainfall/snowfall etc..
 - Fully meets climate change mitigation requirements.</t>
  </si>
  <si>
    <t xml:space="preserve"> - Assets are adequately resilient to environmental stresses; e.g. impacts from wind, fire, flooding, excessive rainfall/snowfall etc..
 - Meets almost all climate change mitigation requirements.
</t>
  </si>
  <si>
    <t xml:space="preserve"> - Assets are resilient with some limitations to environmental stresses; e.g. impacts from wind, fire, flooding, excessive rainfall/snowfall etc..
 - Provides acceptable but limited protections from climate change.
</t>
  </si>
  <si>
    <t xml:space="preserve"> - Asset resiliency to environmental stresses is partially lacking; e.g. impacts from wind, fire, flooding, excessive rainfall/snowfall etc..
 - Provides partial but inadequate protections from climate change.
</t>
  </si>
  <si>
    <t xml:space="preserve"> - Asset resiliency to environmental stresses is mostly or completely lacking; e.g. impacts from wind, fire, flooding, excessive rainfall/snowfall etc..
 - Provides marginal or no protections from climate change
</t>
  </si>
  <si>
    <t xml:space="preserve"> - Standby power generation as required
 - Standby/spare equipment
 - Alternative/multiple power feeds 
 - Adequate site and facility security</t>
  </si>
  <si>
    <t xml:space="preserve"> - Facilities are protected from 100 year storm events
 - Climate change adaptation measures are in place</t>
  </si>
  <si>
    <t xml:space="preserve"> - Fully compliant with AODA</t>
  </si>
  <si>
    <t xml:space="preserve"> - Other</t>
  </si>
  <si>
    <t xml:space="preserve"> - Pedestrian access is easy and accommodating</t>
  </si>
  <si>
    <t xml:space="preserve"> - Vehicular access is easy and accommodating</t>
  </si>
  <si>
    <t xml:space="preserve"> - Staff Meeting Rooms</t>
  </si>
  <si>
    <t xml:space="preserve"> - Washrooms</t>
  </si>
  <si>
    <t xml:space="preserve"> - Garages</t>
  </si>
  <si>
    <t xml:space="preserve"> - Offices</t>
  </si>
  <si>
    <t xml:space="preserve"> - Library Areas</t>
  </si>
  <si>
    <t xml:space="preserve"> - Pools</t>
  </si>
  <si>
    <t xml:space="preserve"> - Gymnasiums</t>
  </si>
  <si>
    <t xml:space="preserve"> - Common Areas</t>
  </si>
  <si>
    <t xml:space="preserve"> - Information Areas</t>
  </si>
  <si>
    <t xml:space="preserve"> - Confectionary Areas</t>
  </si>
  <si>
    <t xml:space="preserve"> - Control Rooms</t>
  </si>
  <si>
    <t xml:space="preserve"> - Electrical Rooms</t>
  </si>
  <si>
    <t xml:space="preserve"> - Maintenance Rooms/Areas</t>
  </si>
  <si>
    <t xml:space="preserve"> - Parking Areas</t>
  </si>
  <si>
    <t xml:space="preserve"> - Adequate interior facility security features</t>
  </si>
  <si>
    <t xml:space="preserve"> - Adequate site security features</t>
  </si>
  <si>
    <t>ALOS criteria may require amendments according to building type and service functions.</t>
  </si>
  <si>
    <r>
      <t>Context for Evaluating Performance Criteria</t>
    </r>
    <r>
      <rPr>
        <b/>
        <vertAlign val="superscript"/>
        <sz val="11"/>
        <color theme="1"/>
        <rFont val="Calibri"/>
        <family val="2"/>
        <scheme val="minor"/>
      </rPr>
      <t>1,2</t>
    </r>
  </si>
  <si>
    <r>
      <t>Weightings based on importance to ALOS</t>
    </r>
    <r>
      <rPr>
        <b/>
        <vertAlign val="superscript"/>
        <sz val="11"/>
        <color theme="1"/>
        <rFont val="Calibri"/>
        <family val="2"/>
        <scheme val="minor"/>
      </rPr>
      <t>5</t>
    </r>
    <r>
      <rPr>
        <b/>
        <sz val="11"/>
        <color theme="1"/>
        <rFont val="Calibri"/>
        <family val="2"/>
        <scheme val="minor"/>
      </rPr>
      <t xml:space="preserve">
(Optional)</t>
    </r>
  </si>
  <si>
    <t>7.</t>
  </si>
  <si>
    <t xml:space="preserve"> - Accommodates efficient movement and parking of vehicles</t>
  </si>
  <si>
    <t xml:space="preserve"> - Appropriate layout and appearance of landscaping</t>
  </si>
  <si>
    <t>ALOS Category</t>
  </si>
  <si>
    <t>Information Sources/Inputs</t>
  </si>
  <si>
    <t>Scope of Facility Assessments</t>
  </si>
  <si>
    <t>Target ALOS</t>
  </si>
  <si>
    <t>Current ALOS</t>
  </si>
  <si>
    <t>Uniformat II Standard</t>
  </si>
  <si>
    <t>Assessment Outcomes</t>
  </si>
  <si>
    <t xml:space="preserve"> - Building Condition Assessments</t>
  </si>
  <si>
    <t>A. Substructure</t>
  </si>
  <si>
    <t xml:space="preserve"> - Information on the condition and integrity of mechanical, electrical and structural elements and systems</t>
  </si>
  <si>
    <r>
      <rPr>
        <b/>
        <sz val="11"/>
        <color theme="1"/>
        <rFont val="Calibri"/>
        <family val="2"/>
        <scheme val="minor"/>
      </rPr>
      <t>FCI = 5% to 10% ('Good' to 'Fair')</t>
    </r>
    <r>
      <rPr>
        <sz val="11"/>
        <color theme="1"/>
        <rFont val="Calibri"/>
        <family val="2"/>
        <scheme val="minor"/>
      </rPr>
      <t xml:space="preserve">
Depending on building use and type</t>
    </r>
  </si>
  <si>
    <t>FCI = X%</t>
  </si>
  <si>
    <t>B. Shell</t>
  </si>
  <si>
    <t xml:space="preserve"> - Facility Condition Index (FCI)</t>
  </si>
  <si>
    <t>C. Interiors</t>
  </si>
  <si>
    <t>D. Services</t>
  </si>
  <si>
    <t xml:space="preserve"> - Information on compliance with existing codes and regulations</t>
  </si>
  <si>
    <t>E. Equipment &amp; Furnishings</t>
  </si>
  <si>
    <t xml:space="preserve"> - A Facility Condition Index to rate the overall condition of the building.</t>
  </si>
  <si>
    <t>F. Special Construction &amp; Demolition</t>
  </si>
  <si>
    <t>G. Building Sitework</t>
  </si>
  <si>
    <t>Information inputs to the  AMONTario Performance Evaluation Sheets (Tabs 7 &amp; 8)</t>
  </si>
  <si>
    <t xml:space="preserve">Performance ALOS Measures
</t>
  </si>
  <si>
    <t xml:space="preserve"> - Staff Assessments
 - Space Planning Studies
 - Emergency Preparedness Plans
 - Energy Management Plans
 - Climate Change Adaptation Plans</t>
  </si>
  <si>
    <r>
      <rPr>
        <b/>
        <sz val="11"/>
        <color theme="1"/>
        <rFont val="Calibri"/>
        <family val="2"/>
        <scheme val="minor"/>
      </rPr>
      <t xml:space="preserve">Rating  = 'Good'
</t>
    </r>
    <r>
      <rPr>
        <sz val="11"/>
        <color theme="1"/>
        <rFont val="Calibri"/>
        <family val="2"/>
        <scheme val="minor"/>
      </rPr>
      <t xml:space="preserve">
May accept </t>
    </r>
    <r>
      <rPr>
        <b/>
        <sz val="11"/>
        <color theme="1"/>
        <rFont val="Calibri"/>
        <family val="2"/>
        <scheme val="minor"/>
      </rPr>
      <t>'Fair'</t>
    </r>
    <r>
      <rPr>
        <sz val="11"/>
        <color theme="1"/>
        <rFont val="Calibri"/>
        <family val="2"/>
        <scheme val="minor"/>
      </rPr>
      <t xml:space="preserve">  for less critical, non-public, less energy intensive or very basic buildings.</t>
    </r>
    <r>
      <rPr>
        <b/>
        <sz val="11"/>
        <color theme="1"/>
        <rFont val="Calibri"/>
        <family val="2"/>
        <scheme val="minor"/>
      </rPr>
      <t xml:space="preserve">
</t>
    </r>
    <r>
      <rPr>
        <sz val="11"/>
        <color theme="1"/>
        <rFont val="Calibri"/>
        <family val="2"/>
        <scheme val="minor"/>
      </rPr>
      <t xml:space="preserve">
All building types relative to use and service requirements</t>
    </r>
  </si>
  <si>
    <t xml:space="preserve">
A rating between 'Very Good' to 'Very Poor'</t>
  </si>
  <si>
    <t xml:space="preserve">A rating of the sufficiency of back-up systems to continue building and service operations
</t>
  </si>
  <si>
    <t>A rating on the Security of the site and occupancy against harmful threats and damage</t>
  </si>
  <si>
    <t>A rating on the ability and adaptability to address climate change</t>
  </si>
  <si>
    <t>If additional rows or columns are required to be added, the sheet needs to be "Unprotected". When adding Rows, copy the row and paste between two criteria's by clicking "Insert Copied Row". This will allow formulas to be copied and pasted. There is no password to Unprotect the sheet.</t>
  </si>
  <si>
    <t>Interior Building Services</t>
  </si>
  <si>
    <t xml:space="preserve"> - Building energy use is efficient</t>
  </si>
  <si>
    <t xml:space="preserve"> - Building meets greenhouse gas emission targets</t>
  </si>
  <si>
    <t xml:space="preserve"> - Building technology is efficient</t>
  </si>
  <si>
    <t xml:space="preserve"> - Building technology is current</t>
  </si>
  <si>
    <t xml:space="preserve"> - HVAC systems are efficient year round</t>
  </si>
  <si>
    <t xml:space="preserve"> - HVAC technology is current/code compliant</t>
  </si>
  <si>
    <t xml:space="preserve"> - Interior lighting is sufficient for all areas</t>
  </si>
  <si>
    <t xml:space="preserve"> - Interior lighting technology is current/code compliant</t>
  </si>
  <si>
    <t xml:space="preserve"> - Fire suppression system is efficient</t>
  </si>
  <si>
    <t xml:space="preserve"> - Fire suppression system  technology is current/code compliant</t>
  </si>
  <si>
    <t xml:space="preserve"> - Fire alarm system technology is current/code compliant</t>
  </si>
  <si>
    <t xml:space="preserve"> - Electrical system is efficient</t>
  </si>
  <si>
    <t xml:space="preserve"> - Electrical system technology is current/code compliant</t>
  </si>
  <si>
    <t xml:space="preserve"> - Domestic water systems are efficient</t>
  </si>
  <si>
    <t xml:space="preserve"> - Domestic water systems technology is current/code compliant</t>
  </si>
  <si>
    <t xml:space="preserve"> - Wastewater systems are efficient</t>
  </si>
  <si>
    <t xml:space="preserve"> - Wastewater system technology is current/code compliant</t>
  </si>
  <si>
    <t xml:space="preserve"> - Elevator systems operate efficiently</t>
  </si>
  <si>
    <t xml:space="preserve"> - Elevator systems technology is current/code compliant</t>
  </si>
  <si>
    <t xml:space="preserve"> - Other </t>
  </si>
  <si>
    <t xml:space="preserve"> Interior Building Services Operational Functionality ALOS Ratings</t>
  </si>
  <si>
    <t>Exterior Building Services</t>
  </si>
  <si>
    <t xml:space="preserve"> - Electricity system is efficient</t>
  </si>
  <si>
    <t xml:space="preserve"> - Electricity system is current/code compliant</t>
  </si>
  <si>
    <t xml:space="preserve"> - Lighting system is sufficient for all areas</t>
  </si>
  <si>
    <t xml:space="preserve"> - Lighting system is current/code compliant</t>
  </si>
  <si>
    <t xml:space="preserve"> - Fire suppression system is current/code compliant</t>
  </si>
  <si>
    <t xml:space="preserve"> - Domestic water system is efficient</t>
  </si>
  <si>
    <t xml:space="preserve"> - Wastewater system is efficient</t>
  </si>
  <si>
    <t xml:space="preserve"> - Storm water drainage systems are efficient</t>
  </si>
  <si>
    <t xml:space="preserve"> - Solid waste disposal is efficient</t>
  </si>
  <si>
    <t>Exterior Building Services Operational Functionality ALOS Ratings</t>
  </si>
  <si>
    <t>Interior Public Spaces/Features</t>
  </si>
  <si>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
</t>
  </si>
  <si>
    <t xml:space="preserve"> - Public Meeting Rooms</t>
  </si>
  <si>
    <t xml:space="preserve"> - Auditoriums</t>
  </si>
  <si>
    <t xml:space="preserve"> - Rinks</t>
  </si>
  <si>
    <t xml:space="preserve"> - Showers/Change Rooms</t>
  </si>
  <si>
    <t xml:space="preserve"> - Audience Areas/Stands</t>
  </si>
  <si>
    <t xml:space="preserve"> - Fitness Rooms</t>
  </si>
  <si>
    <t xml:space="preserve"> - Resident Living Spaces/Areas</t>
  </si>
  <si>
    <t>Interior Public Spaces/Features Operational Functionality ALOS Ratings</t>
  </si>
  <si>
    <t>Interior Public Amenities/Features</t>
  </si>
  <si>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t>
  </si>
  <si>
    <t xml:space="preserve"> - Wi-Fi/Internet is adequate</t>
  </si>
  <si>
    <t>Interior Public Amenities/Features Interior Operational Functionality ALOS Ratings</t>
  </si>
  <si>
    <t>Interior Working Spaces/Features for Municipal staff and Council</t>
  </si>
  <si>
    <t xml:space="preserve"> - Cafeterias/Eating Areas</t>
  </si>
  <si>
    <t xml:space="preserve"> - Council Chambers</t>
  </si>
  <si>
    <t xml:space="preserve"> - Storage Rooms/Areas</t>
  </si>
  <si>
    <t xml:space="preserve"> - Mechanical Rooms</t>
  </si>
  <si>
    <t>Interior Working Spaces/Features Operational Functionality ALOS Ratings</t>
  </si>
  <si>
    <t>Interior Working Amenities for Municipal Staff and Council</t>
  </si>
  <si>
    <t>Interior Working Amenities/Features Operational Functionality ALOS Ratings</t>
  </si>
  <si>
    <t>Exterior Spaces/Features</t>
  </si>
  <si>
    <t xml:space="preserve"> - Wayfinding is AODA compliant</t>
  </si>
  <si>
    <t xml:space="preserve"> - Pedestrian access is safe and well lighted</t>
  </si>
  <si>
    <t xml:space="preserve"> - Pedestrian access is AODA compliant</t>
  </si>
  <si>
    <t xml:space="preserve"> - Vehicular access is safe and well lighted</t>
  </si>
  <si>
    <t xml:space="preserve"> - Playground areas are modern and accommodating</t>
  </si>
  <si>
    <t xml:space="preserve"> - Playground areas are safe and well lighted</t>
  </si>
  <si>
    <t xml:space="preserve"> - Playground areas are AODA compliant</t>
  </si>
  <si>
    <t xml:space="preserve"> - Recreational spaces/areas are modern and accommodating</t>
  </si>
  <si>
    <t xml:space="preserve"> - Recreational spaces/areas are safe and well lighted</t>
  </si>
  <si>
    <t xml:space="preserve"> - Recreational spaces/areas are AODA compliant</t>
  </si>
  <si>
    <t>Exterior Spaces/Features Operational Functionality ALOS Ratings</t>
  </si>
  <si>
    <t>Special Building Services</t>
  </si>
  <si>
    <t>Special Building Services Operational Functionality ALOS Ratings</t>
  </si>
  <si>
    <t>Total Operational Functionality ALOS Ratings</t>
  </si>
  <si>
    <t xml:space="preserve"> - Building technology is adequate</t>
  </si>
  <si>
    <t xml:space="preserve"> - HVAC system capacity is adequate</t>
  </si>
  <si>
    <t xml:space="preserve"> - Fire suppression system capacity is adequate</t>
  </si>
  <si>
    <t xml:space="preserve"> - Electrical system capacity is adequate</t>
  </si>
  <si>
    <t xml:space="preserve"> - Domestic water system capacity is adequate</t>
  </si>
  <si>
    <t xml:space="preserve"> - Wastewater system capacity is adequate</t>
  </si>
  <si>
    <t xml:space="preserve"> - Elevator system capacity is adequate</t>
  </si>
  <si>
    <t xml:space="preserve"> Interior Building Services Capacity to Meets Demands ALOS Ratings</t>
  </si>
  <si>
    <t xml:space="preserve"> - Electricity system</t>
  </si>
  <si>
    <t xml:space="preserve"> - Fire suppression system</t>
  </si>
  <si>
    <t xml:space="preserve"> - Domestic water system</t>
  </si>
  <si>
    <t xml:space="preserve"> - Wastewater system</t>
  </si>
  <si>
    <t xml:space="preserve"> - Storm water drainage systems </t>
  </si>
  <si>
    <t xml:space="preserve"> - Solid waste disposal</t>
  </si>
  <si>
    <t>Exterior Building Services Capacity to Meet Demands ALOS Ratings</t>
  </si>
  <si>
    <t>Interior Public Spaces/Features Capacity to Meet Demands ALOS Ratings</t>
  </si>
  <si>
    <t xml:space="preserve"> - Maintenance Rooms Areas</t>
  </si>
  <si>
    <t>Interior Working Spaces/Features Capacity to Meet Demands ALOS Ratings</t>
  </si>
  <si>
    <t xml:space="preserve"> - Pedestrian areas</t>
  </si>
  <si>
    <t xml:space="preserve"> - Playground Areas</t>
  </si>
  <si>
    <t xml:space="preserve"> - Recreational Areas/Spaces</t>
  </si>
  <si>
    <t>Exterior Spaces/Features Capacity to Meet Demands ALOS Ratings</t>
  </si>
  <si>
    <t>Special Building Services Capacity to Meet Demands ALOS Ratings</t>
  </si>
  <si>
    <t>Total Capacity to Meet Demands ALOS Ratings</t>
  </si>
  <si>
    <t>Per Facility Class</t>
  </si>
  <si>
    <t>Distribute the different performance as a percentage of the entire Asset Class.</t>
  </si>
  <si>
    <t>ALOS Performance Weightings</t>
  </si>
  <si>
    <r>
      <t xml:space="preserve">If weightings are to be applied, they must be applied to </t>
    </r>
    <r>
      <rPr>
        <b/>
        <u/>
        <sz val="11"/>
        <color theme="1"/>
        <rFont val="Calibri"/>
        <family val="2"/>
        <scheme val="minor"/>
      </rPr>
      <t>ALL</t>
    </r>
    <r>
      <rPr>
        <sz val="11"/>
        <color theme="1"/>
        <rFont val="Calibri"/>
        <family val="2"/>
        <scheme val="minor"/>
      </rPr>
      <t xml:space="preserve"> the asset performance ratings.</t>
    </r>
  </si>
  <si>
    <t>8.</t>
  </si>
  <si>
    <r>
      <t>Weightings based on importance to ALOS</t>
    </r>
    <r>
      <rPr>
        <b/>
        <vertAlign val="superscript"/>
        <sz val="11"/>
        <color theme="1"/>
        <rFont val="Calibri"/>
        <family val="2"/>
        <scheme val="minor"/>
      </rPr>
      <t>3, 4</t>
    </r>
    <r>
      <rPr>
        <b/>
        <sz val="11"/>
        <color theme="1"/>
        <rFont val="Calibri"/>
        <family val="2"/>
        <scheme val="minor"/>
      </rPr>
      <t xml:space="preserve">
(Optional)</t>
    </r>
  </si>
  <si>
    <t>Per Facility</t>
  </si>
  <si>
    <t xml:space="preserve">3. </t>
  </si>
  <si>
    <t xml:space="preserve">4. </t>
  </si>
  <si>
    <t>ALOS Performance Ratings</t>
  </si>
  <si>
    <r>
      <t>Weightings based on importance to ALOS</t>
    </r>
    <r>
      <rPr>
        <b/>
        <vertAlign val="superscript"/>
        <sz val="11"/>
        <color theme="1"/>
        <rFont val="Calibri"/>
        <family val="2"/>
        <scheme val="minor"/>
      </rPr>
      <t>5, 6</t>
    </r>
    <r>
      <rPr>
        <b/>
        <sz val="11"/>
        <color theme="1"/>
        <rFont val="Calibri"/>
        <family val="2"/>
        <scheme val="minor"/>
      </rPr>
      <t xml:space="preserve">
(Optional)</t>
    </r>
  </si>
  <si>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 including Wi-Fi/internet</t>
  </si>
  <si>
    <r>
      <t xml:space="preserve">Consider the level of conformance to Operational Functionality, Capacity to Meet Demands, Operational Resiliency and Environmental Resiliency in the context of the </t>
    </r>
    <r>
      <rPr>
        <b/>
        <sz val="11"/>
        <color theme="1"/>
        <rFont val="Calibri"/>
        <family val="2"/>
        <scheme val="minor"/>
      </rPr>
      <t>General Performance Ratings (Tab 5)</t>
    </r>
    <r>
      <rPr>
        <sz val="11"/>
        <color theme="1"/>
        <rFont val="Calibri"/>
        <family val="2"/>
        <scheme val="minor"/>
      </rPr>
      <t>.</t>
    </r>
  </si>
  <si>
    <r>
      <t xml:space="preserve">Consider the level of conformance to Operational Functionality, Capacity to Meet Demands, Operational Resiliency and Environmental Resiliency in the context of the </t>
    </r>
    <r>
      <rPr>
        <b/>
        <sz val="11"/>
        <color theme="1"/>
        <rFont val="Calibri"/>
        <family val="2"/>
        <scheme val="minor"/>
      </rPr>
      <t>General Performance Ratings (Tab 5).</t>
    </r>
  </si>
  <si>
    <r>
      <t>Asset Types/Groups</t>
    </r>
    <r>
      <rPr>
        <b/>
        <vertAlign val="superscript"/>
        <sz val="11"/>
        <color theme="1"/>
        <rFont val="Calibri"/>
        <family val="2"/>
        <scheme val="minor"/>
      </rPr>
      <t>7</t>
    </r>
  </si>
  <si>
    <r>
      <t>Asset Types/Groups</t>
    </r>
    <r>
      <rPr>
        <b/>
        <vertAlign val="superscript"/>
        <sz val="11"/>
        <color theme="1"/>
        <rFont val="Calibri"/>
        <family val="2"/>
        <scheme val="minor"/>
      </rPr>
      <t>8</t>
    </r>
  </si>
  <si>
    <r>
      <t xml:space="preserve"> Asset Ratings for each ALOS</t>
    </r>
    <r>
      <rPr>
        <b/>
        <vertAlign val="superscript"/>
        <sz val="11"/>
        <color theme="1"/>
        <rFont val="Calibri"/>
        <family val="2"/>
        <scheme val="minor"/>
      </rPr>
      <t>5</t>
    </r>
  </si>
  <si>
    <r>
      <t xml:space="preserve"> Asset Name</t>
    </r>
    <r>
      <rPr>
        <b/>
        <vertAlign val="superscript"/>
        <sz val="11"/>
        <color theme="1"/>
        <rFont val="Calibri"/>
        <family val="2"/>
        <scheme val="minor"/>
      </rPr>
      <t>6</t>
    </r>
  </si>
  <si>
    <r>
      <t>Performance Critera</t>
    </r>
    <r>
      <rPr>
        <b/>
        <vertAlign val="superscript"/>
        <sz val="11"/>
        <color theme="1"/>
        <rFont val="Calibri"/>
        <family val="2"/>
        <scheme val="minor"/>
      </rPr>
      <t>1</t>
    </r>
  </si>
  <si>
    <r>
      <t>Weightings based on importance to ALOS</t>
    </r>
    <r>
      <rPr>
        <b/>
        <vertAlign val="superscript"/>
        <sz val="11"/>
        <color theme="1"/>
        <rFont val="Calibri"/>
        <family val="2"/>
        <scheme val="minor"/>
      </rPr>
      <t>2,</t>
    </r>
    <r>
      <rPr>
        <b/>
        <sz val="11"/>
        <color theme="1"/>
        <rFont val="Calibri"/>
        <family val="2"/>
        <scheme val="minor"/>
      </rPr>
      <t xml:space="preserve"> </t>
    </r>
    <r>
      <rPr>
        <b/>
        <vertAlign val="superscript"/>
        <sz val="11"/>
        <color theme="1"/>
        <rFont val="Calibri"/>
        <family val="2"/>
        <scheme val="minor"/>
      </rPr>
      <t>3</t>
    </r>
    <r>
      <rPr>
        <b/>
        <sz val="11"/>
        <color theme="1"/>
        <rFont val="Calibri"/>
        <family val="2"/>
        <scheme val="minor"/>
      </rPr>
      <t xml:space="preserve">
(Optional)</t>
    </r>
  </si>
  <si>
    <r>
      <t xml:space="preserve"> Asset Ratings for each ALOS</t>
    </r>
    <r>
      <rPr>
        <b/>
        <vertAlign val="superscript"/>
        <sz val="11"/>
        <color theme="1"/>
        <rFont val="Calibri"/>
        <family val="2"/>
        <scheme val="minor"/>
      </rPr>
      <t>4</t>
    </r>
  </si>
  <si>
    <r>
      <rPr>
        <sz val="11"/>
        <color theme="1"/>
        <rFont val="Calibri"/>
        <family val="2"/>
        <scheme val="minor"/>
      </rPr>
      <t xml:space="preserve">Consider the level of conformance to Operational Functionality, Capacity to Meet Demands, Operational Resiliency and Environmental Resiliency in the context of the </t>
    </r>
    <r>
      <rPr>
        <b/>
        <sz val="11"/>
        <color theme="1"/>
        <rFont val="Calibri"/>
        <family val="2"/>
        <scheme val="minor"/>
      </rPr>
      <t>General Performance Ratings (Tab 5).</t>
    </r>
  </si>
  <si>
    <t xml:space="preserve">2. </t>
  </si>
  <si>
    <r>
      <t xml:space="preserve">This worksheet should be applied once for each asset type and replicated as often as necessary </t>
    </r>
    <r>
      <rPr>
        <b/>
        <u/>
        <sz val="11"/>
        <color theme="1"/>
        <rFont val="Calibri"/>
        <family val="2"/>
        <scheme val="minor"/>
      </rPr>
      <t>or</t>
    </r>
    <r>
      <rPr>
        <sz val="11"/>
        <color theme="1"/>
        <rFont val="Calibri"/>
        <family val="2"/>
        <scheme val="minor"/>
      </rPr>
      <t xml:space="preserve"> additional columns can be added for each additional asset in the Asset Class (formulas will be required to be copied over).</t>
    </r>
  </si>
  <si>
    <t xml:space="preserve"> Asset Ratings for each ALOS</t>
  </si>
  <si>
    <t xml:space="preserve"> Interior Building Services Operational Functionality = Good</t>
  </si>
  <si>
    <t xml:space="preserve"> Interior Building Services Capacity to Meets Demands = Good</t>
  </si>
  <si>
    <t>Exterior Building Services Operational Functionality = Good</t>
  </si>
  <si>
    <t>Exterior Building Services Capacity to Meet Demands = Good</t>
  </si>
  <si>
    <t>Interior Working Spaces/Features Operational Functionality = Good</t>
  </si>
  <si>
    <t>Interior Working Spaces/Features Capacity to Meet Demands = Good</t>
  </si>
  <si>
    <t>Interior Working Amenities/Features Operational Functionality = Good</t>
  </si>
  <si>
    <t>Exterior Spaces/Features Operational Functionality = Good</t>
  </si>
  <si>
    <t>Exterior Spaces/Features Capacity to Meet Demands = Good</t>
  </si>
  <si>
    <t>Parks &amp; Recreation</t>
  </si>
  <si>
    <t>Recreation Centres</t>
  </si>
  <si>
    <t>Buiding Condition = FCI &lt;5%</t>
  </si>
  <si>
    <t>Property Condition = FCI &lt;5%</t>
  </si>
  <si>
    <t>FCI = 8%</t>
  </si>
  <si>
    <t>Interior Public Spaces/Features Operational Functionality = Good</t>
  </si>
  <si>
    <t>Interior Public Spaces/Features Capacity to Meet Demands = Good</t>
  </si>
  <si>
    <t>Interior Public Amenities/Features Interior Operational Functionality = Good</t>
  </si>
  <si>
    <t>Protection Services</t>
  </si>
  <si>
    <t>Fire Services</t>
  </si>
  <si>
    <t>Fire Halls</t>
  </si>
  <si>
    <t>Roads</t>
  </si>
  <si>
    <t>Roads Operations</t>
  </si>
  <si>
    <t>Operations Yards</t>
  </si>
  <si>
    <t>Property Condition = FCI &lt;10%</t>
  </si>
  <si>
    <r>
      <t xml:space="preserve">Consider the level of conformance to Operational Functionality, Capacity to meet Demands, Operational Resiliency and Environmental Resiliency in the context of the </t>
    </r>
    <r>
      <rPr>
        <b/>
        <sz val="11"/>
        <color theme="1"/>
        <rFont val="Calibri"/>
        <family val="2"/>
        <scheme val="minor"/>
      </rPr>
      <t>General Performance Ratings (Tab 5).</t>
    </r>
  </si>
  <si>
    <r>
      <t>Asset Groups/Types</t>
    </r>
    <r>
      <rPr>
        <b/>
        <vertAlign val="superscript"/>
        <sz val="11"/>
        <color theme="1"/>
        <rFont val="Calibri"/>
        <family val="2"/>
        <scheme val="minor"/>
      </rPr>
      <t>7</t>
    </r>
  </si>
  <si>
    <t>Exterior Spaces/Features/ Amenities</t>
  </si>
  <si>
    <r>
      <rPr>
        <b/>
        <sz val="11"/>
        <color theme="1"/>
        <rFont val="Calibri"/>
        <family val="2"/>
        <scheme val="minor"/>
      </rPr>
      <t>Operational Functionality:</t>
    </r>
    <r>
      <rPr>
        <sz val="11"/>
        <color theme="1"/>
        <rFont val="Calibri"/>
        <family val="2"/>
        <scheme val="minor"/>
      </rPr>
      <t xml:space="preserve">
 - Interior/Exterior Building Services
 - Interior Public Spaces &amp; Amenities
 - Interior Staff Spaces &amp; Amenities
 - Exterior Spaces, Features &amp; Amenities
 - Special Building Services
 </t>
    </r>
  </si>
  <si>
    <t>A rating for the efficiency and effectiveness of the design and operations of building spaces and services to meet service requirements</t>
  </si>
  <si>
    <r>
      <rPr>
        <b/>
        <sz val="11"/>
        <color theme="1"/>
        <rFont val="Calibri"/>
        <family val="2"/>
        <scheme val="minor"/>
      </rPr>
      <t>Capacity to Meet Demands:</t>
    </r>
    <r>
      <rPr>
        <sz val="11"/>
        <color theme="1"/>
        <rFont val="Calibri"/>
        <family val="2"/>
        <scheme val="minor"/>
      </rPr>
      <t xml:space="preserve">
 - Interior/Exterior Building Services
 - Interior Public Spaces &amp; Amenities
 - Interior Staff Spaces &amp; Amenities
 - Exterior Spaces, Features &amp; Amenities
 - Special Building Services</t>
    </r>
  </si>
  <si>
    <t>A rating of the capacity of internal and external services and space uses to meet service requirements</t>
  </si>
  <si>
    <t>ALOS Type</t>
  </si>
  <si>
    <t>Asset Categories</t>
  </si>
  <si>
    <t>Rating Method</t>
  </si>
  <si>
    <r>
      <t>Distribution by Asset Ratings (Assets as a % of the Total Asset Class) and Corresponding Likelihood of Failure</t>
    </r>
    <r>
      <rPr>
        <b/>
        <vertAlign val="superscript"/>
        <sz val="11"/>
        <color theme="1"/>
        <rFont val="Calibri"/>
        <family val="2"/>
        <scheme val="minor"/>
      </rPr>
      <t>1</t>
    </r>
  </si>
  <si>
    <t>Very Unlikely
&lt;10%</t>
  </si>
  <si>
    <t>Unlikely
10%-30%</t>
  </si>
  <si>
    <t>Possible
30%-60%</t>
  </si>
  <si>
    <t>Likely
60%-90%</t>
  </si>
  <si>
    <t>Very Likely
&gt;90%</t>
  </si>
  <si>
    <t>All Facilities</t>
  </si>
  <si>
    <t>Generic Rating</t>
  </si>
  <si>
    <t xml:space="preserve">Fair
</t>
  </si>
  <si>
    <t>Notes:  1.</t>
  </si>
  <si>
    <t xml:space="preserve">Likelihood of Failure is an estimate of the timespan (Condition) or the level of viability (Performance) that assets, asset components or asset systems are expected to provide adequate, safe and reliable  Community Levels of Service (CLOS) but at increasing levels of risk as assets/asset components degrade as the end of service life approaches. 
</t>
  </si>
  <si>
    <t xml:space="preserve">The total lifespan of an asset often extends beyond Estimated Useful Service Life; however, the assets may no longer be sufficient, safe, viable, economical or reliable to provide safe and desired community services.  Note that Likelihood of Failure provides high level estimates for strategic risk assessments purposes and can vary on an asset by asset basis according the environment, soil conditions, design, materials and use. </t>
  </si>
  <si>
    <t>Facility Condition Index</t>
  </si>
  <si>
    <t>All facility assets, spaces, systems</t>
  </si>
  <si>
    <t>AMONTario Asset Level of Service Framework</t>
  </si>
  <si>
    <t>Condition Levels of Service (Tab 4)</t>
  </si>
  <si>
    <t>Performance Levels of Service (Tabs 5-9)</t>
  </si>
  <si>
    <t>ALOS Measures</t>
  </si>
  <si>
    <t>Corresponding Likelihood of Failure Measures</t>
  </si>
  <si>
    <t>PCI, BCI, FCI, PACP, General Ratings (“Very Good” to “Very Poor”), Maximum Age, etc.</t>
  </si>
  <si>
    <t>Risk Ratings</t>
  </si>
  <si>
    <t>Estimated Timeframe</t>
  </si>
  <si>
    <t>% LoF</t>
  </si>
  <si>
    <t>ALOS Rating</t>
  </si>
  <si>
    <t>Very Unlikely</t>
  </si>
  <si>
    <t>&gt;20 yrs.</t>
  </si>
  <si>
    <t>&lt;10%</t>
  </si>
  <si>
    <t>Unlikely</t>
  </si>
  <si>
    <t>11-20 yrs.</t>
  </si>
  <si>
    <t>10%-30%</t>
  </si>
  <si>
    <t>Possible</t>
  </si>
  <si>
    <t>6-10 yrs.</t>
  </si>
  <si>
    <t>30%-60%</t>
  </si>
  <si>
    <t>Likely</t>
  </si>
  <si>
    <t>1-5 yrs.</t>
  </si>
  <si>
    <t>60%-90%</t>
  </si>
  <si>
    <t>Very Likely or Certain</t>
  </si>
  <si>
    <t>&lt;1 yr.</t>
  </si>
  <si>
    <t>&gt;90%</t>
  </si>
  <si>
    <r>
      <t>1.</t>
    </r>
    <r>
      <rPr>
        <sz val="7"/>
        <color theme="1"/>
        <rFont val="Times New Roman"/>
        <family val="1"/>
      </rPr>
      <t xml:space="preserve"> </t>
    </r>
    <r>
      <rPr>
        <sz val="11"/>
        <color rgb="FF000000"/>
        <rFont val="Calibri"/>
        <family val="2"/>
        <scheme val="minor"/>
      </rPr>
      <t>Operational Functionality
2. Capacity to Meet Demands
3. Operational Resiliency
4. Environmental Resiliency</t>
    </r>
  </si>
  <si>
    <t>General Description</t>
  </si>
  <si>
    <t>Asset Class Name</t>
  </si>
  <si>
    <r>
      <t>Distribution of Asset Ratings for each ALOS</t>
    </r>
    <r>
      <rPr>
        <b/>
        <vertAlign val="superscript"/>
        <sz val="11"/>
        <color theme="1"/>
        <rFont val="Calibri"/>
        <family val="2"/>
        <scheme val="minor"/>
      </rPr>
      <t>3, 4</t>
    </r>
  </si>
  <si>
    <t>Average Interior Building Services Operational Functionality ALOS Ratings</t>
  </si>
  <si>
    <t xml:space="preserve"> ALOS Rating - Interior Building Services Operational Functionality</t>
  </si>
  <si>
    <t>Average  Interior Building Services Capacity to Meets Demands ALOS Ratings</t>
  </si>
  <si>
    <t>ALOS Rating - Interior Building Services Capacity to Meets Demands</t>
  </si>
  <si>
    <t>Average Exterior Building Services Operational Functionality ALOS Ratings</t>
  </si>
  <si>
    <t>ALOS Rating - Exterior Building Services Operational Functionality</t>
  </si>
  <si>
    <t>Average Exterior Building Services Capacity to Meet Demands ALOS Ratings</t>
  </si>
  <si>
    <t>ALOS Rating - Exterior Building Services Capacity to Meet Demands</t>
  </si>
  <si>
    <t>Average Interior Public Spaces/Features Operational Functionality ALOS Ratings</t>
  </si>
  <si>
    <t>ALOS Rating - Interior Public Spaces/Features Operational Functionality</t>
  </si>
  <si>
    <t>Average Interior Public Spaces/Features Capacity to Meet Demands ALOS Ratings</t>
  </si>
  <si>
    <t>ALOS Rating - Interior Public Spaces/Features Capacity to Meet Demands</t>
  </si>
  <si>
    <t>Average Interior Public Amenities/Features Interior Operational Functionality ALOS Ratings</t>
  </si>
  <si>
    <t>ALOS Rating - Interior Public Amenities/Features Interior Operational Functionality</t>
  </si>
  <si>
    <t>Average Interior Working Spaces/Features Operational Functionality ALOS Ratings</t>
  </si>
  <si>
    <t>ALOS Rating - Interior Working Spaces/Features Operational Functionality</t>
  </si>
  <si>
    <t>Average Interior Working Spaces/Features Capacity to Meet Demands ALOS Ratings</t>
  </si>
  <si>
    <t>ALOS Rating - Interior Working Spaces/Features Capacity to Meet Demands</t>
  </si>
  <si>
    <t>Average Interior Working Amenities/Features Operational Functionality ALOS Ratings</t>
  </si>
  <si>
    <t>ALOS Rating - Interior Working Amenities/Features Operational Functionality</t>
  </si>
  <si>
    <t>Average Exterior Spaces/Features Operational Functionality ALOS Ratings</t>
  </si>
  <si>
    <t>ALOS Rating - Exterior Spaces/Features Operational Functionality</t>
  </si>
  <si>
    <t>Average Exterior Spaces/Features Capacity to Meet Demands ALOS Ratings</t>
  </si>
  <si>
    <t>ALOS Rating - Exterior Spaces/Features Capacity to Meet Demands</t>
  </si>
  <si>
    <t>Average Special Building Services Operational Functionality ALOS Ratings</t>
  </si>
  <si>
    <t>ALOS Rating - Special Building Services Operational Functionality</t>
  </si>
  <si>
    <t>Average Special Building Services Capacity to Meet Demands ALOS Ratings</t>
  </si>
  <si>
    <t>ALOS Rating - Special Building Services Capacity to Meet Demands</t>
  </si>
  <si>
    <t>ALOS Rating - Operational Resiliency</t>
  </si>
  <si>
    <t>ALOS Rating - Environmental Resiliency</t>
  </si>
  <si>
    <t>This worksheet can be used to evaluate up to four Facility Asset Classes.  Replicate the sheet to evaluate additional Asset Classes.</t>
  </si>
  <si>
    <t>Asset Name</t>
  </si>
  <si>
    <t>This worksheet can be used to evaluate up to four assets within the same Asset Class and the sheet can be replicated to evaluate additional assets.</t>
  </si>
  <si>
    <t>ALOS Rating - Interior Building Services Operational Functionality</t>
  </si>
  <si>
    <t>Average Interior Building Services Capacity to Meets Demands ALOS Ratings</t>
  </si>
  <si>
    <t>ALOS Rating -  Interior Building Services Capacity to Meets Demands</t>
  </si>
  <si>
    <t>ALOS Rating - Capacity to Meet Demands</t>
  </si>
  <si>
    <t>ALOS Categories</t>
  </si>
  <si>
    <t>General ALOS Measurement Criteria</t>
  </si>
  <si>
    <t>Predominant Community Service Outcomes</t>
  </si>
  <si>
    <t>Health &amp; Safety</t>
  </si>
  <si>
    <t>Reliability</t>
  </si>
  <si>
    <t>Quality</t>
  </si>
  <si>
    <t>Quantity</t>
  </si>
  <si>
    <t>Efficiency</t>
  </si>
  <si>
    <t xml:space="preserve">Accessibility </t>
  </si>
  <si>
    <t>Physical state of the asset measured by condition rating systems (PCI, BCI, FCI, PACP, Number of Breaks, Very Good to Very Poor etc.)</t>
  </si>
  <si>
    <t>X</t>
  </si>
  <si>
    <t xml:space="preserve"> - To what degree minimum service requirements are maintained/protected with back-up systems, spare capacity or alternative supply.
 - To what extent the assets are secure from acts of vandalism, trespassing, theft, assault or terrorism.</t>
  </si>
  <si>
    <t xml:space="preserve">Environmental Resiliency </t>
  </si>
  <si>
    <t xml:space="preserve"> - To what extent the assets are resilient to environmental stresses; e.g. impacts from wind, fire, flooding, excessive rainfall/snowfall etc..
 - To what extent are the assets resilient to the affects of climate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</si>
</sst>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00"/>
    <numFmt numFmtId="165" formatCode="_(&quot;$&quot;* #,##0.00_);_(&quot;$&quot;* \(#,##0.00\);_(&quot;$&quot;* &quot;-&quot;??_);_(@_)"/>
    <numFmt numFmtId="166" formatCode="0.0%"/>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theme="0"/>
      <name val="Calibri"/>
      <family val="2"/>
      <scheme val="minor"/>
    </font>
    <font>
      <sz val="10"/>
      <color theme="1"/>
      <name val="Calibri"/>
      <family val="2"/>
      <scheme val="minor"/>
    </font>
    <font>
      <b/>
      <sz val="9"/>
      <color indexed="81"/>
      <name val="Tahoma"/>
      <family val="2"/>
    </font>
    <font>
      <sz val="9"/>
      <color indexed="81"/>
      <name val="Tahoma"/>
      <family val="2"/>
    </font>
    <font>
      <b/>
      <vertAlign val="superscript"/>
      <sz val="11"/>
      <color theme="0"/>
      <name val="Calibri"/>
      <family val="2"/>
      <scheme val="minor"/>
    </font>
    <font>
      <b/>
      <i/>
      <sz val="10"/>
      <color theme="1"/>
      <name val="Calibri"/>
      <family val="2"/>
      <scheme val="minor"/>
    </font>
    <font>
      <b/>
      <sz val="12"/>
      <color theme="0"/>
      <name val="Calibri"/>
      <family val="2"/>
      <scheme val="minor"/>
    </font>
    <font>
      <b/>
      <vertAlign val="superscript"/>
      <sz val="12"/>
      <color theme="0"/>
      <name val="Calibri"/>
      <family val="2"/>
      <scheme val="minor"/>
    </font>
    <font>
      <b/>
      <sz val="11"/>
      <name val="Calibri"/>
      <family val="2"/>
      <scheme val="minor"/>
    </font>
    <font>
      <b/>
      <sz val="12"/>
      <color theme="1"/>
      <name val="Calibri"/>
      <family val="2"/>
      <scheme val="minor"/>
    </font>
    <font>
      <vertAlign val="superscript"/>
      <sz val="10"/>
      <color theme="1"/>
      <name val="Calibri"/>
      <family val="2"/>
      <scheme val="minor"/>
    </font>
    <font>
      <sz val="10"/>
      <name val="Calibri"/>
      <family val="2"/>
      <scheme val="minor"/>
    </font>
    <font>
      <vertAlign val="superscript"/>
      <sz val="10"/>
      <name val="Calibri"/>
      <family val="2"/>
      <scheme val="minor"/>
    </font>
    <font>
      <b/>
      <sz val="10"/>
      <color theme="1"/>
      <name val="Calibri"/>
      <family val="2"/>
      <scheme val="minor"/>
    </font>
    <font>
      <b/>
      <sz val="10"/>
      <name val="Calibri"/>
      <family val="2"/>
      <scheme val="minor"/>
    </font>
    <font>
      <b/>
      <sz val="8.5"/>
      <color rgb="FF000000"/>
      <name val="Verdana"/>
      <family val="2"/>
    </font>
    <font>
      <sz val="12"/>
      <color theme="1"/>
      <name val="Arial"/>
      <family val="2"/>
    </font>
    <font>
      <b/>
      <vertAlign val="superscript"/>
      <sz val="11"/>
      <color theme="1"/>
      <name val="Calibri"/>
      <family val="2"/>
      <scheme val="minor"/>
    </font>
    <font>
      <sz val="11"/>
      <name val="Calibri"/>
      <family val="2"/>
      <scheme val="minor"/>
    </font>
    <font>
      <sz val="11"/>
      <color theme="0"/>
      <name val="Calibri"/>
      <family val="2"/>
      <scheme val="minor"/>
    </font>
    <font>
      <sz val="12"/>
      <color theme="1"/>
      <name val="Calibri"/>
      <family val="2"/>
      <scheme val="minor"/>
    </font>
    <font>
      <sz val="12"/>
      <color theme="0"/>
      <name val="Calibri"/>
      <family val="2"/>
      <scheme val="minor"/>
    </font>
    <font>
      <b/>
      <u/>
      <sz val="11"/>
      <color theme="1"/>
      <name val="Calibri"/>
      <family val="2"/>
      <scheme val="minor"/>
    </font>
    <font>
      <sz val="12"/>
      <name val="Calibri"/>
      <family val="2"/>
      <scheme val="minor"/>
    </font>
    <font>
      <b/>
      <sz val="18"/>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7"/>
      <color theme="1"/>
      <name val="Times New Roman"/>
      <family val="1"/>
    </font>
    <font>
      <sz val="20"/>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D9E2F3"/>
        <bgColor indexed="64"/>
      </patternFill>
    </fill>
    <fill>
      <patternFill patternType="solid">
        <fgColor theme="4" tint="-0.249977111117893"/>
        <bgColor indexed="64"/>
      </patternFill>
    </fill>
  </fills>
  <borders count="80">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666666"/>
      </left>
      <right style="medium">
        <color rgb="FF666666"/>
      </right>
      <top/>
      <bottom/>
      <diagonal/>
    </border>
    <border>
      <left style="medium">
        <color rgb="FF666666"/>
      </left>
      <right/>
      <top style="medium">
        <color rgb="FF000000"/>
      </top>
      <bottom/>
      <diagonal/>
    </border>
    <border>
      <left/>
      <right/>
      <top style="medium">
        <color rgb="FF000000"/>
      </top>
      <bottom/>
      <diagonal/>
    </border>
    <border>
      <left/>
      <right style="medium">
        <color rgb="FF666666"/>
      </right>
      <top style="medium">
        <color rgb="FF000000"/>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19">
    <xf numFmtId="0" fontId="0" fillId="0" borderId="0" xfId="0"/>
    <xf numFmtId="0" fontId="3" fillId="2" borderId="1" xfId="0" applyFont="1" applyFill="1" applyBorder="1" applyAlignment="1">
      <alignment horizontal="center"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23" xfId="0" applyBorder="1" applyAlignment="1">
      <alignment vertical="center" wrapText="1"/>
    </xf>
    <xf numFmtId="0" fontId="4" fillId="3" borderId="1" xfId="0" applyFont="1" applyFill="1" applyBorder="1" applyAlignment="1">
      <alignment horizontal="center" vertical="center"/>
    </xf>
    <xf numFmtId="0" fontId="4" fillId="4" borderId="24" xfId="0" applyFont="1" applyFill="1" applyBorder="1" applyAlignment="1">
      <alignment horizontal="center" vertical="center"/>
    </xf>
    <xf numFmtId="0" fontId="4" fillId="5" borderId="24" xfId="0" applyFont="1" applyFill="1" applyBorder="1" applyAlignment="1">
      <alignment horizontal="center" vertical="center"/>
    </xf>
    <xf numFmtId="0" fontId="4" fillId="6" borderId="24" xfId="0" applyFont="1" applyFill="1" applyBorder="1" applyAlignment="1">
      <alignment horizontal="center" vertical="center"/>
    </xf>
    <xf numFmtId="0" fontId="5" fillId="7" borderId="30" xfId="0" applyFont="1" applyFill="1" applyBorder="1" applyAlignment="1">
      <alignment horizontal="center" vertical="center"/>
    </xf>
    <xf numFmtId="0" fontId="6" fillId="9" borderId="31" xfId="0" applyFont="1" applyFill="1" applyBorder="1" applyAlignment="1">
      <alignment horizontal="center" vertical="center" wrapText="1"/>
    </xf>
    <xf numFmtId="0" fontId="6" fillId="9" borderId="32" xfId="0" applyFont="1" applyFill="1" applyBorder="1" applyAlignment="1">
      <alignment horizontal="center" vertical="center" wrapText="1"/>
    </xf>
    <xf numFmtId="0" fontId="0" fillId="9" borderId="33" xfId="0" applyFill="1" applyBorder="1" applyAlignment="1">
      <alignment horizontal="center" vertical="center"/>
    </xf>
    <xf numFmtId="0" fontId="0" fillId="9" borderId="7" xfId="0" applyFill="1" applyBorder="1" applyAlignment="1">
      <alignment horizontal="center" vertical="center"/>
    </xf>
    <xf numFmtId="0" fontId="0" fillId="9" borderId="16" xfId="0" applyFill="1" applyBorder="1" applyAlignment="1">
      <alignment horizontal="center" vertical="center"/>
    </xf>
    <xf numFmtId="0" fontId="6" fillId="9" borderId="0" xfId="0" applyFont="1" applyFill="1" applyAlignment="1">
      <alignment horizontal="center" vertical="center" wrapText="1"/>
    </xf>
    <xf numFmtId="0" fontId="6" fillId="9" borderId="34" xfId="0" applyFont="1" applyFill="1" applyBorder="1" applyAlignment="1">
      <alignment horizontal="center" vertical="center" wrapText="1"/>
    </xf>
    <xf numFmtId="0" fontId="0" fillId="9" borderId="35" xfId="0" applyFill="1" applyBorder="1" applyAlignment="1">
      <alignment horizontal="center" vertical="center"/>
    </xf>
    <xf numFmtId="0" fontId="0" fillId="9" borderId="22" xfId="0" applyFill="1" applyBorder="1" applyAlignment="1">
      <alignment horizontal="center" vertical="center"/>
    </xf>
    <xf numFmtId="0" fontId="0" fillId="9" borderId="23" xfId="0" applyFill="1" applyBorder="1" applyAlignment="1">
      <alignment horizontal="center" vertical="center"/>
    </xf>
    <xf numFmtId="0" fontId="6" fillId="10" borderId="36" xfId="0" applyFont="1" applyFill="1" applyBorder="1" applyAlignment="1" applyProtection="1">
      <alignment horizontal="center" vertical="center" wrapText="1"/>
      <protection locked="0"/>
    </xf>
    <xf numFmtId="0" fontId="6" fillId="10" borderId="32" xfId="0" applyFont="1" applyFill="1" applyBorder="1" applyAlignment="1" applyProtection="1">
      <alignment horizontal="center" vertical="center" wrapText="1"/>
      <protection locked="0"/>
    </xf>
    <xf numFmtId="0" fontId="0" fillId="10" borderId="33" xfId="0" applyFill="1" applyBorder="1" applyAlignment="1">
      <alignment horizontal="center" vertical="center"/>
    </xf>
    <xf numFmtId="0" fontId="0" fillId="10" borderId="7" xfId="0" applyFill="1" applyBorder="1" applyAlignment="1">
      <alignment horizontal="center" vertical="center"/>
    </xf>
    <xf numFmtId="0" fontId="0" fillId="10" borderId="16" xfId="0" applyFill="1" applyBorder="1" applyAlignment="1">
      <alignment horizontal="center" vertical="center"/>
    </xf>
    <xf numFmtId="0" fontId="6" fillId="10" borderId="37" xfId="0" applyFont="1" applyFill="1" applyBorder="1" applyAlignment="1" applyProtection="1">
      <alignment horizontal="center" vertical="center" wrapText="1"/>
      <protection locked="0"/>
    </xf>
    <xf numFmtId="0" fontId="0" fillId="10" borderId="38" xfId="0" applyFill="1" applyBorder="1" applyAlignment="1">
      <alignment horizontal="center" vertical="center"/>
    </xf>
    <xf numFmtId="0" fontId="0" fillId="10" borderId="10" xfId="0" applyFill="1" applyBorder="1" applyAlignment="1">
      <alignment horizontal="center" vertical="center"/>
    </xf>
    <xf numFmtId="0" fontId="0" fillId="10" borderId="8" xfId="0" applyFill="1" applyBorder="1" applyAlignment="1">
      <alignment horizontal="center" vertical="center"/>
    </xf>
    <xf numFmtId="0" fontId="6" fillId="10" borderId="36" xfId="0" applyFont="1" applyFill="1" applyBorder="1" applyAlignment="1">
      <alignment horizontal="center" vertical="center" wrapText="1"/>
    </xf>
    <xf numFmtId="0" fontId="6" fillId="10" borderId="37" xfId="0" applyFont="1" applyFill="1" applyBorder="1" applyAlignment="1">
      <alignment horizontal="center" vertical="center" wrapText="1"/>
    </xf>
    <xf numFmtId="0" fontId="6" fillId="10" borderId="39" xfId="0" applyFont="1" applyFill="1" applyBorder="1" applyAlignment="1">
      <alignment horizontal="center" vertical="center" wrapText="1"/>
    </xf>
    <xf numFmtId="0" fontId="6" fillId="10" borderId="40" xfId="0" applyFont="1" applyFill="1" applyBorder="1" applyAlignment="1">
      <alignment horizontal="center" vertical="center" wrapText="1"/>
    </xf>
    <xf numFmtId="0" fontId="6" fillId="10" borderId="34" xfId="0" applyFont="1" applyFill="1" applyBorder="1" applyAlignment="1">
      <alignment horizontal="center" vertical="center" wrapText="1"/>
    </xf>
    <xf numFmtId="0" fontId="0" fillId="10" borderId="35" xfId="0" applyFill="1" applyBorder="1" applyAlignment="1">
      <alignment horizontal="center" vertical="center"/>
    </xf>
    <xf numFmtId="0" fontId="0" fillId="10" borderId="22" xfId="0" applyFill="1" applyBorder="1" applyAlignment="1">
      <alignment horizontal="center" vertical="center"/>
    </xf>
    <xf numFmtId="0" fontId="0" fillId="10" borderId="23" xfId="0" applyFill="1" applyBorder="1" applyAlignment="1">
      <alignment horizontal="center" vertical="center"/>
    </xf>
    <xf numFmtId="0" fontId="6" fillId="10" borderId="43" xfId="0" applyFont="1" applyFill="1" applyBorder="1" applyAlignment="1">
      <alignment horizontal="center" vertical="center" wrapText="1"/>
    </xf>
    <xf numFmtId="0" fontId="6" fillId="10" borderId="44" xfId="0" applyFont="1" applyFill="1" applyBorder="1" applyAlignment="1">
      <alignment horizontal="center" vertical="center" wrapText="1"/>
    </xf>
    <xf numFmtId="0" fontId="0" fillId="10" borderId="45"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6" fillId="0" borderId="0" xfId="0" applyFont="1" applyAlignment="1" applyProtection="1">
      <alignment wrapText="1"/>
      <protection locked="0"/>
    </xf>
    <xf numFmtId="0" fontId="6" fillId="0" borderId="0" xfId="0" applyFont="1" applyAlignment="1" applyProtection="1">
      <alignment horizontal="center" vertical="center" wrapText="1"/>
      <protection locked="0"/>
    </xf>
    <xf numFmtId="0" fontId="0" fillId="0" borderId="0" xfId="0" applyAlignment="1">
      <alignment horizontal="center" vertical="center"/>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2" fillId="11" borderId="2" xfId="0" applyFont="1" applyFill="1" applyBorder="1" applyAlignment="1">
      <alignment horizontal="center" vertical="center" wrapText="1"/>
    </xf>
    <xf numFmtId="0" fontId="2" fillId="11" borderId="2" xfId="0" applyFont="1" applyFill="1" applyBorder="1" applyAlignment="1">
      <alignment horizontal="center" vertical="center" textRotation="90" wrapText="1"/>
    </xf>
    <xf numFmtId="0" fontId="0" fillId="0" borderId="0" xfId="0" applyAlignment="1">
      <alignment horizontal="center" vertical="center" wrapText="1"/>
    </xf>
    <xf numFmtId="0" fontId="3" fillId="2" borderId="46" xfId="0" applyFont="1" applyFill="1" applyBorder="1" applyAlignment="1">
      <alignment horizontal="center" vertical="center" textRotation="90" wrapText="1"/>
    </xf>
    <xf numFmtId="0" fontId="0" fillId="10" borderId="5" xfId="0" applyFill="1" applyBorder="1" applyAlignment="1">
      <alignment vertical="top" wrapText="1"/>
    </xf>
    <xf numFmtId="0" fontId="3" fillId="2" borderId="47" xfId="0" applyFont="1" applyFill="1" applyBorder="1" applyAlignment="1">
      <alignment horizontal="center" vertical="center" textRotation="90" wrapText="1"/>
    </xf>
    <xf numFmtId="0" fontId="0" fillId="10" borderId="8" xfId="0" applyFill="1" applyBorder="1" applyAlignment="1">
      <alignment vertical="top" wrapText="1"/>
    </xf>
    <xf numFmtId="0" fontId="3" fillId="2" borderId="48" xfId="0" applyFont="1" applyFill="1" applyBorder="1" applyAlignment="1">
      <alignment horizontal="center" vertical="center" textRotation="90" wrapText="1"/>
    </xf>
    <xf numFmtId="0" fontId="0" fillId="10" borderId="49" xfId="0" applyFill="1" applyBorder="1" applyAlignment="1">
      <alignment vertical="top" wrapText="1"/>
    </xf>
    <xf numFmtId="0" fontId="6" fillId="0" borderId="0" xfId="0" applyFont="1" applyAlignment="1">
      <alignment vertical="center" wrapText="1"/>
    </xf>
    <xf numFmtId="0" fontId="6" fillId="0" borderId="0" xfId="0" applyFont="1" applyAlignment="1">
      <alignment vertical="center" textRotation="90" wrapText="1"/>
    </xf>
    <xf numFmtId="0" fontId="6" fillId="0" borderId="0" xfId="0" applyFont="1" applyAlignment="1">
      <alignment horizontal="right" vertical="top"/>
    </xf>
    <xf numFmtId="0" fontId="6" fillId="0" borderId="0" xfId="0" quotePrefix="1" applyFont="1" applyAlignment="1">
      <alignment horizontal="right" vertical="top"/>
    </xf>
    <xf numFmtId="0" fontId="0" fillId="0" borderId="0" xfId="0" applyAlignment="1">
      <alignment textRotation="90"/>
    </xf>
    <xf numFmtId="0" fontId="0" fillId="8" borderId="0" xfId="0" applyFill="1" applyAlignment="1">
      <alignment horizontal="center" vertical="center" wrapText="1"/>
    </xf>
    <xf numFmtId="16" fontId="0" fillId="8" borderId="0" xfId="0" quotePrefix="1" applyNumberFormat="1" applyFill="1" applyAlignment="1">
      <alignment horizontal="center" vertical="center" wrapText="1"/>
    </xf>
    <xf numFmtId="0" fontId="0" fillId="8" borderId="0" xfId="0" quotePrefix="1" applyFill="1" applyAlignment="1">
      <alignment horizontal="center" vertical="center" wrapText="1"/>
    </xf>
    <xf numFmtId="0" fontId="13" fillId="2" borderId="2" xfId="0" applyFont="1" applyFill="1" applyBorder="1" applyAlignment="1">
      <alignment horizontal="center" vertical="center" textRotation="90"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3" fillId="2" borderId="28" xfId="0" applyFont="1" applyFill="1" applyBorder="1" applyAlignment="1">
      <alignment horizontal="center" vertical="center" textRotation="90"/>
    </xf>
    <xf numFmtId="0" fontId="6" fillId="10" borderId="1" xfId="0" applyFont="1" applyFill="1" applyBorder="1" applyAlignment="1">
      <alignment horizontal="left" vertical="top" wrapText="1"/>
    </xf>
    <xf numFmtId="0" fontId="6" fillId="10" borderId="50" xfId="0" applyFont="1" applyFill="1" applyBorder="1" applyAlignment="1">
      <alignment horizontal="left" vertical="top" wrapText="1"/>
    </xf>
    <xf numFmtId="0" fontId="6" fillId="10" borderId="51" xfId="0" applyFont="1" applyFill="1" applyBorder="1" applyAlignment="1">
      <alignment horizontal="left" vertical="top" wrapText="1"/>
    </xf>
    <xf numFmtId="0" fontId="16" fillId="10" borderId="30" xfId="0" applyFont="1" applyFill="1" applyBorder="1" applyAlignment="1">
      <alignment vertical="top" wrapText="1"/>
    </xf>
    <xf numFmtId="0" fontId="3" fillId="2" borderId="2" xfId="0" applyFont="1" applyFill="1" applyBorder="1" applyAlignment="1">
      <alignment horizontal="center" vertical="center" textRotation="90" wrapText="1"/>
    </xf>
    <xf numFmtId="0" fontId="6" fillId="10" borderId="25" xfId="0" applyFont="1" applyFill="1" applyBorder="1" applyAlignment="1">
      <alignment horizontal="left" vertical="top" wrapText="1"/>
    </xf>
    <xf numFmtId="0" fontId="6" fillId="10" borderId="52" xfId="0" applyFont="1" applyFill="1" applyBorder="1" applyAlignment="1">
      <alignment horizontal="left" vertical="top" wrapText="1"/>
    </xf>
    <xf numFmtId="0" fontId="16" fillId="10" borderId="27" xfId="0" applyFont="1" applyFill="1" applyBorder="1" applyAlignment="1">
      <alignment vertical="top" wrapText="1"/>
    </xf>
    <xf numFmtId="0" fontId="6" fillId="10" borderId="53" xfId="0" applyFont="1" applyFill="1" applyBorder="1" applyAlignment="1">
      <alignment horizontal="left" vertical="top" wrapText="1"/>
    </xf>
    <xf numFmtId="0" fontId="6" fillId="12" borderId="52" xfId="0" applyFont="1" applyFill="1" applyBorder="1" applyAlignment="1">
      <alignment horizontal="left" vertical="top" wrapText="1"/>
    </xf>
    <xf numFmtId="0" fontId="6" fillId="10" borderId="26" xfId="0" applyFont="1" applyFill="1" applyBorder="1" applyAlignment="1">
      <alignment horizontal="left" vertical="top" wrapText="1"/>
    </xf>
    <xf numFmtId="0" fontId="6" fillId="10" borderId="54" xfId="0" applyFont="1" applyFill="1" applyBorder="1" applyAlignment="1">
      <alignment horizontal="left" vertical="top" wrapText="1"/>
    </xf>
    <xf numFmtId="0" fontId="6" fillId="12" borderId="50" xfId="0" applyFont="1" applyFill="1" applyBorder="1" applyAlignment="1">
      <alignment horizontal="left" vertical="top" wrapText="1"/>
    </xf>
    <xf numFmtId="0" fontId="16" fillId="10" borderId="54" xfId="0" applyFont="1" applyFill="1" applyBorder="1" applyAlignment="1">
      <alignment horizontal="left" vertical="top" wrapText="1"/>
    </xf>
    <xf numFmtId="0" fontId="0" fillId="0" borderId="0" xfId="0" applyAlignment="1">
      <alignment vertical="top"/>
    </xf>
    <xf numFmtId="0" fontId="0" fillId="0" borderId="0" xfId="0" quotePrefix="1" applyAlignment="1">
      <alignment horizontal="right" vertical="top"/>
    </xf>
    <xf numFmtId="0" fontId="6" fillId="0" borderId="0" xfId="0" applyFont="1" applyAlignment="1">
      <alignment vertical="center"/>
    </xf>
    <xf numFmtId="0" fontId="0" fillId="0" borderId="0" xfId="0" quotePrefix="1" applyAlignment="1">
      <alignment horizontal="right"/>
    </xf>
    <xf numFmtId="0" fontId="0" fillId="0" borderId="0" xfId="0" quotePrefix="1" applyAlignment="1">
      <alignment horizontal="center" vertical="center" wrapText="1"/>
    </xf>
    <xf numFmtId="0" fontId="6" fillId="0" borderId="0" xfId="0" applyFont="1" applyAlignment="1">
      <alignment horizontal="center"/>
    </xf>
    <xf numFmtId="0" fontId="0" fillId="13" borderId="0" xfId="0" applyFill="1" applyAlignment="1">
      <alignment horizontal="center" vertical="center" wrapText="1"/>
    </xf>
    <xf numFmtId="0" fontId="6" fillId="9" borderId="2" xfId="0" applyFont="1" applyFill="1" applyBorder="1" applyAlignment="1">
      <alignment vertical="top" wrapText="1"/>
    </xf>
    <xf numFmtId="0" fontId="6" fillId="9" borderId="53" xfId="0" applyFont="1" applyFill="1" applyBorder="1" applyAlignment="1">
      <alignment horizontal="left" vertical="top" wrapText="1"/>
    </xf>
    <xf numFmtId="0" fontId="19" fillId="9" borderId="25" xfId="0" applyFont="1" applyFill="1" applyBorder="1" applyAlignment="1">
      <alignment horizontal="left" vertical="top" wrapText="1"/>
    </xf>
    <xf numFmtId="0" fontId="19" fillId="9" borderId="50" xfId="0" applyFont="1" applyFill="1" applyBorder="1" applyAlignment="1">
      <alignment horizontal="left" vertical="top" wrapText="1"/>
    </xf>
    <xf numFmtId="0" fontId="19" fillId="9" borderId="54" xfId="0" applyFont="1" applyFill="1" applyBorder="1" applyAlignment="1">
      <alignment horizontal="left" vertical="top" wrapText="1"/>
    </xf>
    <xf numFmtId="0" fontId="6" fillId="9" borderId="2" xfId="0" applyFont="1" applyFill="1" applyBorder="1" applyAlignment="1">
      <alignment horizontal="left" vertical="top" wrapText="1"/>
    </xf>
    <xf numFmtId="0" fontId="20" fillId="0" borderId="0" xfId="0" applyFont="1" applyAlignment="1">
      <alignment horizontal="left" vertical="center" wrapText="1" indent="1"/>
    </xf>
    <xf numFmtId="0" fontId="0" fillId="0" borderId="0" xfId="0" applyAlignment="1">
      <alignment horizontal="right" vertical="top"/>
    </xf>
    <xf numFmtId="0" fontId="21" fillId="0" borderId="0" xfId="0" applyFont="1"/>
    <xf numFmtId="49" fontId="6" fillId="0" borderId="0" xfId="0" applyNumberFormat="1" applyFont="1"/>
    <xf numFmtId="0" fontId="0" fillId="0" borderId="32" xfId="0" applyBorder="1" applyAlignment="1">
      <alignment horizontal="center" vertical="center"/>
    </xf>
    <xf numFmtId="0" fontId="0" fillId="0" borderId="37" xfId="0" applyBorder="1" applyAlignment="1">
      <alignment horizontal="center" vertical="center"/>
    </xf>
    <xf numFmtId="0" fontId="3" fillId="2" borderId="24" xfId="0" applyFont="1" applyFill="1" applyBorder="1" applyAlignment="1">
      <alignment horizontal="center" vertical="center" wrapText="1"/>
    </xf>
    <xf numFmtId="0" fontId="23" fillId="8" borderId="0" xfId="0" quotePrefix="1" applyFont="1" applyFill="1" applyAlignment="1">
      <alignment horizontal="right" vertical="top" wrapText="1"/>
    </xf>
    <xf numFmtId="0" fontId="3" fillId="10" borderId="2" xfId="0" applyFont="1" applyFill="1" applyBorder="1" applyAlignment="1">
      <alignment horizontal="center" vertical="center"/>
    </xf>
    <xf numFmtId="1" fontId="3" fillId="10" borderId="53" xfId="0" applyNumberFormat="1" applyFont="1" applyFill="1" applyBorder="1" applyAlignment="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0" fillId="0" borderId="0" xfId="0" applyAlignment="1" applyProtection="1">
      <alignment textRotation="90"/>
      <protection locked="0"/>
    </xf>
    <xf numFmtId="0" fontId="0" fillId="8" borderId="0" xfId="0" quotePrefix="1" applyFill="1" applyAlignment="1" applyProtection="1">
      <alignment horizontal="right" vertical="top"/>
      <protection locked="0"/>
    </xf>
    <xf numFmtId="0" fontId="0" fillId="15" borderId="13" xfId="0" applyFill="1" applyBorder="1" applyAlignment="1" applyProtection="1">
      <alignment horizontal="left" vertical="center"/>
      <protection locked="0"/>
    </xf>
    <xf numFmtId="0" fontId="0" fillId="15" borderId="11" xfId="0" applyFill="1" applyBorder="1" applyAlignment="1" applyProtection="1">
      <alignment horizontal="center" vertical="center"/>
      <protection locked="0"/>
    </xf>
    <xf numFmtId="0" fontId="0" fillId="15" borderId="8" xfId="0" applyFill="1" applyBorder="1" applyAlignment="1" applyProtection="1">
      <alignment horizontal="left" vertical="center"/>
      <protection locked="0"/>
    </xf>
    <xf numFmtId="0" fontId="0" fillId="15" borderId="9" xfId="0" applyFill="1" applyBorder="1" applyAlignment="1" applyProtection="1">
      <alignment horizontal="center" vertical="center"/>
      <protection locked="0"/>
    </xf>
    <xf numFmtId="0" fontId="0" fillId="15" borderId="16" xfId="0" applyFill="1" applyBorder="1" applyAlignment="1" applyProtection="1">
      <alignment horizontal="left" vertical="center"/>
      <protection locked="0"/>
    </xf>
    <xf numFmtId="0" fontId="0" fillId="15" borderId="6" xfId="0" applyFill="1" applyBorder="1" applyAlignment="1" applyProtection="1">
      <alignment horizontal="center" vertical="center"/>
      <protection locked="0"/>
    </xf>
    <xf numFmtId="0" fontId="0" fillId="0" borderId="0" xfId="0" quotePrefix="1" applyAlignment="1" applyProtection="1">
      <alignment horizontal="right" vertical="top" wrapText="1"/>
      <protection locked="0"/>
    </xf>
    <xf numFmtId="0" fontId="0" fillId="0" borderId="0" xfId="0" quotePrefix="1" applyAlignment="1" applyProtection="1">
      <alignment horizontal="right" vertical="top"/>
      <protection locked="0"/>
    </xf>
    <xf numFmtId="0" fontId="0" fillId="0" borderId="0" xfId="0" applyAlignment="1" applyProtection="1">
      <alignment horizontal="right" vertical="top"/>
      <protection locked="0"/>
    </xf>
    <xf numFmtId="1" fontId="3" fillId="10" borderId="2" xfId="0" applyNumberFormat="1" applyFont="1" applyFill="1" applyBorder="1" applyAlignment="1">
      <alignment horizontal="center" vertical="center"/>
    </xf>
    <xf numFmtId="0" fontId="0" fillId="10" borderId="2" xfId="0" applyFill="1" applyBorder="1" applyAlignment="1" applyProtection="1">
      <alignment horizontal="left" vertical="center"/>
      <protection locked="0"/>
    </xf>
    <xf numFmtId="0" fontId="0" fillId="0" borderId="3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60" xfId="0" applyBorder="1" applyAlignment="1" applyProtection="1">
      <alignment vertical="center" wrapText="1"/>
      <protection locked="0"/>
    </xf>
    <xf numFmtId="0" fontId="0" fillId="0" borderId="7"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59"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56"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55" xfId="0" applyBorder="1" applyAlignment="1" applyProtection="1">
      <alignment horizontal="center" vertical="center"/>
      <protection locked="0"/>
    </xf>
    <xf numFmtId="0" fontId="0" fillId="0" borderId="41" xfId="0" applyBorder="1" applyAlignment="1" applyProtection="1">
      <alignment vertical="center" wrapText="1"/>
      <protection locked="0"/>
    </xf>
    <xf numFmtId="0" fontId="0" fillId="0" borderId="36" xfId="0" applyBorder="1" applyAlignment="1" applyProtection="1">
      <alignment horizontal="center" vertical="center"/>
      <protection locked="0"/>
    </xf>
    <xf numFmtId="0" fontId="0" fillId="0" borderId="58" xfId="0" applyBorder="1" applyAlignment="1">
      <alignment horizontal="center" vertical="center"/>
    </xf>
    <xf numFmtId="0" fontId="0" fillId="0" borderId="36" xfId="0" applyBorder="1" applyAlignment="1" applyProtection="1">
      <alignment vertical="center" wrapText="1"/>
      <protection locked="0"/>
    </xf>
    <xf numFmtId="0" fontId="0" fillId="0" borderId="37" xfId="0" applyBorder="1" applyAlignment="1" applyProtection="1">
      <alignment horizontal="center" vertical="center"/>
      <protection locked="0"/>
    </xf>
    <xf numFmtId="0" fontId="0" fillId="0" borderId="37" xfId="0" applyBorder="1" applyAlignment="1" applyProtection="1">
      <alignment vertical="center" wrapText="1"/>
      <protection locked="0"/>
    </xf>
    <xf numFmtId="0" fontId="0" fillId="0" borderId="29" xfId="0" applyBorder="1" applyAlignment="1" applyProtection="1">
      <alignment horizontal="center" vertical="center"/>
      <protection locked="0"/>
    </xf>
    <xf numFmtId="0" fontId="3" fillId="10" borderId="2" xfId="0" applyFont="1" applyFill="1" applyBorder="1" applyAlignment="1" applyProtection="1">
      <alignment horizontal="right" vertical="center" wrapText="1"/>
      <protection locked="0"/>
    </xf>
    <xf numFmtId="0" fontId="3" fillId="10" borderId="27" xfId="0" applyFont="1" applyFill="1" applyBorder="1" applyAlignment="1">
      <alignment horizontal="center" vertical="center"/>
    </xf>
    <xf numFmtId="0" fontId="0" fillId="0" borderId="3" xfId="0" applyBorder="1" applyAlignment="1" applyProtection="1">
      <alignment horizontal="left" wrapText="1"/>
      <protection locked="0"/>
    </xf>
    <xf numFmtId="0" fontId="0" fillId="0" borderId="36" xfId="0" applyBorder="1" applyAlignment="1" applyProtection="1">
      <alignment horizontal="left" vertical="center" wrapText="1"/>
      <protection locked="0"/>
    </xf>
    <xf numFmtId="164" fontId="0" fillId="0" borderId="0" xfId="0" applyNumberFormat="1" applyProtection="1">
      <protection locked="0"/>
    </xf>
    <xf numFmtId="0" fontId="0" fillId="0" borderId="44" xfId="0" applyBorder="1" applyAlignment="1" applyProtection="1">
      <alignment horizontal="center" vertical="center"/>
      <protection locked="0"/>
    </xf>
    <xf numFmtId="0" fontId="0" fillId="0" borderId="55" xfId="0" applyBorder="1" applyAlignment="1" applyProtection="1">
      <alignment vertical="center" wrapText="1"/>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vertical="center" wrapText="1"/>
      <protection locked="0"/>
    </xf>
    <xf numFmtId="0" fontId="0" fillId="0" borderId="0" xfId="0" applyAlignment="1" applyProtection="1">
      <alignment horizontal="center"/>
      <protection locked="0"/>
    </xf>
    <xf numFmtId="0" fontId="3" fillId="0" borderId="0" xfId="0" applyFont="1" applyAlignment="1" applyProtection="1">
      <alignment horizontal="right" wrapText="1"/>
      <protection locked="0"/>
    </xf>
    <xf numFmtId="0" fontId="0" fillId="0" borderId="0" xfId="0" applyAlignment="1" applyProtection="1">
      <alignment horizontal="right" vertical="top" wrapText="1"/>
      <protection locked="0"/>
    </xf>
    <xf numFmtId="0" fontId="0" fillId="0" borderId="0" xfId="0" applyAlignment="1" applyProtection="1">
      <alignment horizontal="center" vertical="center" textRotation="90"/>
      <protection locked="0"/>
    </xf>
    <xf numFmtId="0" fontId="0" fillId="3" borderId="3" xfId="0" applyFill="1" applyBorder="1" applyAlignment="1" applyProtection="1">
      <alignment horizontal="center"/>
      <protection locked="0"/>
    </xf>
    <xf numFmtId="0" fontId="0" fillId="3" borderId="5" xfId="0" applyFill="1" applyBorder="1" applyProtection="1">
      <protection locked="0"/>
    </xf>
    <xf numFmtId="0" fontId="0" fillId="4" borderId="9" xfId="0" applyFill="1" applyBorder="1" applyAlignment="1" applyProtection="1">
      <alignment horizontal="center"/>
      <protection locked="0"/>
    </xf>
    <xf numFmtId="0" fontId="0" fillId="4" borderId="8" xfId="0" applyFill="1" applyBorder="1" applyProtection="1">
      <protection locked="0"/>
    </xf>
    <xf numFmtId="0" fontId="0" fillId="5" borderId="9" xfId="0" applyFill="1" applyBorder="1" applyAlignment="1" applyProtection="1">
      <alignment horizontal="center"/>
      <protection locked="0"/>
    </xf>
    <xf numFmtId="0" fontId="0" fillId="5" borderId="8" xfId="0" applyFill="1" applyBorder="1" applyProtection="1">
      <protection locked="0"/>
    </xf>
    <xf numFmtId="0" fontId="0" fillId="6" borderId="9" xfId="0" applyFill="1" applyBorder="1" applyAlignment="1" applyProtection="1">
      <alignment horizontal="center"/>
      <protection locked="0"/>
    </xf>
    <xf numFmtId="0" fontId="0" fillId="6" borderId="8" xfId="0" applyFill="1" applyBorder="1" applyProtection="1">
      <protection locked="0"/>
    </xf>
    <xf numFmtId="0" fontId="0" fillId="2" borderId="11" xfId="0" applyFill="1" applyBorder="1" applyAlignment="1" applyProtection="1">
      <alignment horizontal="center"/>
      <protection locked="0"/>
    </xf>
    <xf numFmtId="0" fontId="0" fillId="2" borderId="13" xfId="0" applyFill="1" applyBorder="1" applyProtection="1">
      <protection locked="0"/>
    </xf>
    <xf numFmtId="0" fontId="3" fillId="10" borderId="25" xfId="0" applyFont="1" applyFill="1" applyBorder="1" applyAlignment="1">
      <alignment horizontal="center" vertical="center"/>
    </xf>
    <xf numFmtId="0" fontId="0" fillId="0" borderId="0" xfId="0" applyAlignment="1" applyProtection="1">
      <alignment vertical="center" wrapText="1"/>
      <protection locked="0"/>
    </xf>
    <xf numFmtId="0" fontId="0" fillId="8" borderId="0" xfId="0" applyFill="1" applyAlignment="1" applyProtection="1">
      <alignment vertical="center"/>
      <protection locked="0"/>
    </xf>
    <xf numFmtId="0" fontId="24" fillId="7" borderId="9" xfId="0" applyFont="1" applyFill="1" applyBorder="1" applyAlignment="1" applyProtection="1">
      <alignment horizontal="center"/>
      <protection locked="0"/>
    </xf>
    <xf numFmtId="0" fontId="24" fillId="7" borderId="8" xfId="0" applyFont="1" applyFill="1" applyBorder="1" applyProtection="1">
      <protection locked="0"/>
    </xf>
    <xf numFmtId="0" fontId="0" fillId="0" borderId="42" xfId="0" applyBorder="1" applyProtection="1">
      <protection locked="0"/>
    </xf>
    <xf numFmtId="0" fontId="0" fillId="0" borderId="8" xfId="0" applyBorder="1" applyAlignment="1" applyProtection="1">
      <alignment horizontal="center" vertical="center"/>
      <protection locked="0"/>
    </xf>
    <xf numFmtId="9" fontId="0" fillId="0" borderId="0" xfId="1" applyFont="1" applyProtection="1">
      <protection locked="0"/>
    </xf>
    <xf numFmtId="0" fontId="3" fillId="0" borderId="0" xfId="0" applyFont="1" applyAlignment="1" applyProtection="1">
      <alignment horizontal="right" vertical="center" wrapText="1"/>
      <protection locked="0"/>
    </xf>
    <xf numFmtId="0" fontId="3" fillId="0" borderId="0" xfId="0" applyFont="1" applyAlignment="1" applyProtection="1">
      <alignment horizontal="center"/>
      <protection locked="0"/>
    </xf>
    <xf numFmtId="0" fontId="0" fillId="8" borderId="0" xfId="0" applyFill="1" applyProtection="1">
      <protection locked="0"/>
    </xf>
    <xf numFmtId="0" fontId="13" fillId="2" borderId="2" xfId="0" applyFont="1" applyFill="1" applyBorder="1" applyAlignment="1">
      <alignment horizontal="center" vertical="center" wrapText="1"/>
    </xf>
    <xf numFmtId="0" fontId="25" fillId="6" borderId="12" xfId="0" applyFont="1" applyFill="1" applyBorder="1" applyAlignment="1">
      <alignment horizontal="left" vertical="top" wrapText="1"/>
    </xf>
    <xf numFmtId="0" fontId="26" fillId="7" borderId="13" xfId="0" applyFont="1" applyFill="1" applyBorder="1" applyAlignment="1">
      <alignment horizontal="left" vertical="top" wrapText="1"/>
    </xf>
    <xf numFmtId="0" fontId="0" fillId="0" borderId="0" xfId="0" quotePrefix="1" applyAlignment="1" applyProtection="1">
      <alignment horizontal="right" vertical="center"/>
      <protection locked="0"/>
    </xf>
    <xf numFmtId="0" fontId="0" fillId="0" borderId="0" xfId="0" quotePrefix="1" applyAlignment="1" applyProtection="1">
      <alignment horizontal="right"/>
      <protection locked="0"/>
    </xf>
    <xf numFmtId="0" fontId="3" fillId="8" borderId="0" xfId="0" quotePrefix="1" applyFont="1" applyFill="1" applyAlignment="1">
      <alignment horizontal="center" vertical="center" wrapText="1"/>
    </xf>
    <xf numFmtId="0" fontId="25" fillId="3" borderId="2" xfId="0" applyFont="1" applyFill="1" applyBorder="1" applyAlignment="1">
      <alignment horizontal="left" vertical="top" wrapText="1"/>
    </xf>
    <xf numFmtId="0" fontId="25" fillId="4" borderId="2" xfId="0" applyFont="1" applyFill="1" applyBorder="1" applyAlignment="1">
      <alignment horizontal="left" vertical="top" wrapText="1"/>
    </xf>
    <xf numFmtId="0" fontId="25" fillId="5" borderId="2" xfId="0" applyFont="1" applyFill="1" applyBorder="1" applyAlignment="1">
      <alignment horizontal="left" vertical="top" wrapText="1"/>
    </xf>
    <xf numFmtId="0" fontId="0" fillId="0" borderId="34" xfId="0" applyBorder="1" applyAlignment="1" applyProtection="1">
      <alignment horizontal="center" vertical="center"/>
      <protection locked="0"/>
    </xf>
    <xf numFmtId="0" fontId="0" fillId="0" borderId="64" xfId="0" applyBorder="1" applyAlignment="1">
      <alignment horizontal="center" vertical="center"/>
    </xf>
    <xf numFmtId="0" fontId="0" fillId="0" borderId="44" xfId="0" applyBorder="1" applyAlignment="1">
      <alignment horizontal="center" vertical="center"/>
    </xf>
    <xf numFmtId="0" fontId="3" fillId="10" borderId="29" xfId="0" applyFont="1" applyFill="1" applyBorder="1" applyAlignment="1" applyProtection="1">
      <alignment horizontal="right" vertical="center" wrapText="1"/>
      <protection locked="0"/>
    </xf>
    <xf numFmtId="0" fontId="3" fillId="10" borderId="57" xfId="0" applyFont="1" applyFill="1" applyBorder="1" applyAlignment="1">
      <alignment horizontal="center" vertical="center"/>
    </xf>
    <xf numFmtId="0" fontId="3" fillId="10" borderId="29" xfId="0" applyFont="1" applyFill="1" applyBorder="1" applyAlignment="1">
      <alignment horizontal="center" vertical="center"/>
    </xf>
    <xf numFmtId="0" fontId="0" fillId="0" borderId="55" xfId="0" applyBorder="1" applyAlignment="1">
      <alignment horizontal="center" vertical="center"/>
    </xf>
    <xf numFmtId="0" fontId="0" fillId="0" borderId="61" xfId="0" applyBorder="1" applyAlignment="1" applyProtection="1">
      <alignment vertical="center" wrapText="1"/>
      <protection locked="0"/>
    </xf>
    <xf numFmtId="0" fontId="0" fillId="0" borderId="55" xfId="0" applyBorder="1" applyAlignment="1" applyProtection="1">
      <alignment horizontal="left" vertical="top" wrapText="1"/>
      <protection locked="0"/>
    </xf>
    <xf numFmtId="0" fontId="0" fillId="0" borderId="29" xfId="0" applyBorder="1" applyAlignment="1" applyProtection="1">
      <alignment vertical="center" wrapText="1"/>
      <protection locked="0"/>
    </xf>
    <xf numFmtId="0" fontId="0" fillId="0" borderId="5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2" xfId="0" applyBorder="1" applyAlignment="1" applyProtection="1">
      <alignment vertical="center" wrapText="1"/>
      <protection locked="0"/>
    </xf>
    <xf numFmtId="0" fontId="0" fillId="0" borderId="37" xfId="0" applyBorder="1" applyAlignment="1" applyProtection="1">
      <alignment vertical="top" wrapText="1"/>
      <protection locked="0"/>
    </xf>
    <xf numFmtId="0" fontId="0" fillId="0" borderId="58"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3" fillId="0" borderId="0" xfId="0" applyFont="1" applyAlignment="1" applyProtection="1">
      <alignment vertical="center" wrapText="1"/>
      <protection locked="0"/>
    </xf>
    <xf numFmtId="0" fontId="0" fillId="2" borderId="3" xfId="0" applyFill="1" applyBorder="1" applyAlignment="1">
      <alignment vertical="center" wrapText="1"/>
    </xf>
    <xf numFmtId="0" fontId="0" fillId="2" borderId="4" xfId="0" applyFill="1" applyBorder="1" applyAlignment="1">
      <alignment vertical="center" wrapText="1"/>
    </xf>
    <xf numFmtId="0" fontId="3" fillId="2" borderId="4" xfId="0" applyFont="1" applyFill="1" applyBorder="1" applyAlignment="1">
      <alignment horizontal="center" vertical="center" wrapText="1"/>
    </xf>
    <xf numFmtId="0" fontId="0" fillId="2" borderId="5" xfId="0" applyFill="1" applyBorder="1" applyAlignment="1">
      <alignment vertical="center" wrapText="1"/>
    </xf>
    <xf numFmtId="0" fontId="0" fillId="9" borderId="10" xfId="0" applyFill="1" applyBorder="1" applyAlignment="1">
      <alignment vertical="top" wrapText="1"/>
    </xf>
    <xf numFmtId="0" fontId="0" fillId="9" borderId="15" xfId="0" applyFill="1" applyBorder="1" applyAlignment="1">
      <alignment vertical="top" wrapText="1"/>
    </xf>
    <xf numFmtId="0" fontId="0" fillId="9" borderId="12" xfId="0" applyFill="1" applyBorder="1" applyAlignment="1">
      <alignment vertical="top" wrapText="1"/>
    </xf>
    <xf numFmtId="0" fontId="0" fillId="2" borderId="14" xfId="0" applyFill="1" applyBorder="1" applyAlignment="1">
      <alignment horizontal="center" vertical="center" wrapText="1"/>
    </xf>
    <xf numFmtId="0" fontId="0" fillId="2" borderId="7" xfId="0" applyFill="1" applyBorder="1" applyAlignment="1">
      <alignment horizontal="left" vertical="top" wrapText="1"/>
    </xf>
    <xf numFmtId="0" fontId="3" fillId="2" borderId="7" xfId="0" applyFont="1" applyFill="1" applyBorder="1" applyAlignment="1">
      <alignment horizontal="center" vertical="top" wrapText="1"/>
    </xf>
    <xf numFmtId="0" fontId="0" fillId="2" borderId="15" xfId="0" applyFill="1" applyBorder="1" applyAlignment="1">
      <alignment horizontal="left" vertical="top" wrapText="1"/>
    </xf>
    <xf numFmtId="0" fontId="0" fillId="2" borderId="16" xfId="0" quotePrefix="1" applyFill="1" applyBorder="1" applyAlignment="1">
      <alignment vertical="top" wrapText="1"/>
    </xf>
    <xf numFmtId="0" fontId="0" fillId="10" borderId="10" xfId="0" applyFill="1" applyBorder="1" applyAlignment="1">
      <alignment vertical="top" wrapText="1"/>
    </xf>
    <xf numFmtId="0" fontId="0" fillId="10" borderId="12" xfId="0" applyFill="1" applyBorder="1" applyAlignment="1">
      <alignment vertical="top" wrapText="1"/>
    </xf>
    <xf numFmtId="0" fontId="0" fillId="0" borderId="0" xfId="0" applyAlignment="1">
      <alignment vertical="top" wrapText="1"/>
    </xf>
    <xf numFmtId="0" fontId="6" fillId="9" borderId="37" xfId="0" applyFont="1" applyFill="1" applyBorder="1" applyAlignment="1">
      <alignment horizontal="center" vertical="center" wrapText="1"/>
    </xf>
    <xf numFmtId="0" fontId="6" fillId="9" borderId="28" xfId="0" applyFont="1" applyFill="1" applyBorder="1" applyAlignment="1">
      <alignment horizontal="center" vertical="center" wrapText="1"/>
    </xf>
    <xf numFmtId="0" fontId="0" fillId="9" borderId="65" xfId="0" applyFill="1" applyBorder="1" applyAlignment="1">
      <alignment horizontal="center" vertical="center"/>
    </xf>
    <xf numFmtId="0" fontId="0" fillId="9" borderId="15" xfId="0" applyFill="1" applyBorder="1" applyAlignment="1">
      <alignment horizontal="center" vertical="center"/>
    </xf>
    <xf numFmtId="0" fontId="0" fillId="9" borderId="66" xfId="0" applyFill="1" applyBorder="1" applyAlignment="1">
      <alignment horizontal="center" vertical="center"/>
    </xf>
    <xf numFmtId="0" fontId="3" fillId="0" borderId="0" xfId="0" applyFont="1" applyAlignment="1" applyProtection="1">
      <alignment wrapText="1"/>
      <protection locked="0"/>
    </xf>
    <xf numFmtId="0" fontId="3" fillId="0" borderId="0" xfId="0" applyFont="1" applyAlignment="1" applyProtection="1">
      <alignment vertical="top" wrapText="1"/>
      <protection locked="0"/>
    </xf>
    <xf numFmtId="0" fontId="0" fillId="10" borderId="37" xfId="0" applyFill="1" applyBorder="1" applyAlignment="1">
      <alignment horizontal="center" vertical="center"/>
    </xf>
    <xf numFmtId="0" fontId="0" fillId="10" borderId="2" xfId="0" applyFill="1" applyBorder="1" applyAlignment="1">
      <alignment horizontal="center" vertical="center"/>
    </xf>
    <xf numFmtId="0" fontId="0" fillId="0" borderId="0" xfId="0" applyAlignment="1" applyProtection="1">
      <alignment horizontal="left" vertical="top" wrapText="1"/>
      <protection locked="0"/>
    </xf>
    <xf numFmtId="0" fontId="0" fillId="0" borderId="0" xfId="0" applyAlignment="1" applyProtection="1">
      <alignment horizontal="left" vertical="center"/>
      <protection locked="0"/>
    </xf>
    <xf numFmtId="0" fontId="3" fillId="3" borderId="25" xfId="0" applyFont="1" applyFill="1" applyBorder="1" applyAlignment="1" applyProtection="1">
      <alignment horizontal="center" textRotation="90"/>
      <protection locked="0"/>
    </xf>
    <xf numFmtId="0" fontId="3" fillId="4" borderId="2" xfId="0" applyFont="1" applyFill="1" applyBorder="1" applyAlignment="1" applyProtection="1">
      <alignment horizontal="center" textRotation="90"/>
      <protection locked="0"/>
    </xf>
    <xf numFmtId="0" fontId="3" fillId="5" borderId="26" xfId="0" applyFont="1" applyFill="1" applyBorder="1" applyAlignment="1" applyProtection="1">
      <alignment horizontal="center" textRotation="90"/>
      <protection locked="0"/>
    </xf>
    <xf numFmtId="0" fontId="3" fillId="6" borderId="2" xfId="0" applyFont="1" applyFill="1" applyBorder="1" applyAlignment="1" applyProtection="1">
      <alignment horizontal="center" textRotation="90"/>
      <protection locked="0"/>
    </xf>
    <xf numFmtId="0" fontId="2" fillId="7" borderId="26" xfId="0" applyFont="1" applyFill="1" applyBorder="1" applyAlignment="1" applyProtection="1">
      <alignment horizontal="center" textRotation="90"/>
      <protection locked="0"/>
    </xf>
    <xf numFmtId="0" fontId="3" fillId="2" borderId="2" xfId="0" applyFont="1" applyFill="1" applyBorder="1" applyAlignment="1" applyProtection="1">
      <alignment horizontal="center" textRotation="90"/>
      <protection locked="0"/>
    </xf>
    <xf numFmtId="0" fontId="2" fillId="14" borderId="2" xfId="0" applyFont="1" applyFill="1" applyBorder="1" applyAlignment="1" applyProtection="1">
      <alignment horizontal="center" textRotation="90"/>
      <protection locked="0"/>
    </xf>
    <xf numFmtId="0" fontId="3" fillId="0" borderId="42" xfId="0" applyFont="1" applyBorder="1" applyAlignment="1" applyProtection="1">
      <alignment vertical="top" wrapText="1"/>
      <protection locked="0"/>
    </xf>
    <xf numFmtId="1" fontId="3" fillId="0" borderId="0" xfId="0" applyNumberFormat="1" applyFont="1" applyAlignment="1">
      <alignment horizontal="center" vertical="center"/>
    </xf>
    <xf numFmtId="0" fontId="0" fillId="10" borderId="25" xfId="0" applyFill="1" applyBorder="1" applyAlignment="1" applyProtection="1">
      <alignment vertical="top" wrapText="1"/>
      <protection locked="0"/>
    </xf>
    <xf numFmtId="0" fontId="0" fillId="0" borderId="0" xfId="0" applyAlignment="1" applyProtection="1">
      <alignment vertical="top"/>
      <protection locked="0"/>
    </xf>
    <xf numFmtId="0" fontId="3" fillId="10" borderId="2" xfId="0" applyFont="1" applyFill="1" applyBorder="1" applyAlignment="1" applyProtection="1">
      <alignment horizontal="center" vertical="center" wrapText="1"/>
      <protection locked="0"/>
    </xf>
    <xf numFmtId="0" fontId="23" fillId="8" borderId="0" xfId="0" applyFont="1" applyFill="1" applyAlignment="1" applyProtection="1">
      <alignment vertical="top" wrapText="1"/>
      <protection locked="0"/>
    </xf>
    <xf numFmtId="0" fontId="6" fillId="9" borderId="25" xfId="0" applyFont="1" applyFill="1" applyBorder="1" applyAlignment="1" applyProtection="1">
      <alignment horizontal="center" vertical="center" wrapText="1"/>
      <protection locked="0"/>
    </xf>
    <xf numFmtId="0" fontId="6" fillId="10" borderId="25" xfId="0" applyFont="1" applyFill="1" applyBorder="1" applyAlignment="1" applyProtection="1">
      <alignment horizontal="center" vertical="center" wrapText="1"/>
      <protection locked="0"/>
    </xf>
    <xf numFmtId="0" fontId="0" fillId="10" borderId="9" xfId="0" applyFill="1" applyBorder="1" applyAlignment="1">
      <alignment horizontal="center" vertical="center"/>
    </xf>
    <xf numFmtId="0" fontId="0" fillId="10" borderId="37" xfId="0" applyFill="1" applyBorder="1" applyAlignment="1" applyProtection="1">
      <alignment horizontal="center" vertical="center" wrapText="1"/>
      <protection locked="0"/>
    </xf>
    <xf numFmtId="0" fontId="0" fillId="10" borderId="0" xfId="0" applyFill="1" applyAlignment="1" applyProtection="1">
      <alignment horizontal="center" vertical="center" wrapText="1"/>
      <protection locked="0"/>
    </xf>
    <xf numFmtId="0" fontId="3" fillId="10" borderId="12" xfId="0" applyFont="1" applyFill="1" applyBorder="1" applyAlignment="1">
      <alignment vertical="top" wrapText="1"/>
    </xf>
    <xf numFmtId="0" fontId="0" fillId="9" borderId="2" xfId="0" applyFill="1" applyBorder="1" applyAlignment="1">
      <alignment horizontal="center" vertical="center" textRotation="90"/>
    </xf>
    <xf numFmtId="0" fontId="0" fillId="9" borderId="53" xfId="0" applyFill="1" applyBorder="1" applyAlignment="1">
      <alignment vertical="top" wrapText="1"/>
    </xf>
    <xf numFmtId="0" fontId="0" fillId="10" borderId="36" xfId="0" applyFill="1" applyBorder="1" applyAlignment="1">
      <alignment vertical="top" wrapText="1"/>
    </xf>
    <xf numFmtId="0" fontId="0" fillId="10" borderId="62" xfId="0" applyFill="1" applyBorder="1" applyAlignment="1">
      <alignment vertical="top" wrapText="1"/>
    </xf>
    <xf numFmtId="0" fontId="28" fillId="10" borderId="12" xfId="0" applyFont="1" applyFill="1" applyBorder="1" applyAlignment="1">
      <alignment horizontal="left" vertical="top" wrapText="1"/>
    </xf>
    <xf numFmtId="0" fontId="28" fillId="10" borderId="63" xfId="0" applyFont="1" applyFill="1" applyBorder="1" applyAlignment="1">
      <alignment horizontal="left" vertical="top" wrapText="1"/>
    </xf>
    <xf numFmtId="0" fontId="28" fillId="10" borderId="45" xfId="0" applyFont="1" applyFill="1" applyBorder="1" applyAlignment="1">
      <alignment horizontal="left" vertical="top" wrapText="1"/>
    </xf>
    <xf numFmtId="0" fontId="28" fillId="10" borderId="13" xfId="0" applyFont="1" applyFill="1" applyBorder="1" applyAlignment="1">
      <alignment horizontal="left" vertical="top" wrapText="1"/>
    </xf>
    <xf numFmtId="0" fontId="0" fillId="9" borderId="2" xfId="0" applyFill="1" applyBorder="1" applyAlignment="1">
      <alignment vertical="top" wrapText="1"/>
    </xf>
    <xf numFmtId="44" fontId="0" fillId="0" borderId="0" xfId="3" applyFont="1"/>
    <xf numFmtId="44" fontId="0" fillId="0" borderId="0" xfId="3" applyFont="1" applyBorder="1"/>
    <xf numFmtId="43" fontId="0" fillId="0" borderId="0" xfId="2" applyFont="1"/>
    <xf numFmtId="165" fontId="0" fillId="0" borderId="0" xfId="2" applyNumberFormat="1" applyFont="1"/>
    <xf numFmtId="165" fontId="0" fillId="0" borderId="0" xfId="0" applyNumberFormat="1"/>
    <xf numFmtId="166" fontId="0" fillId="0" borderId="0" xfId="1" applyNumberFormat="1" applyFont="1"/>
    <xf numFmtId="166" fontId="0" fillId="0" borderId="0" xfId="0" applyNumberFormat="1"/>
    <xf numFmtId="0" fontId="0" fillId="0" borderId="0" xfId="0" applyAlignment="1" applyProtection="1">
      <alignment horizontal="left" vertical="top" wrapText="1"/>
      <protection locked="0"/>
    </xf>
    <xf numFmtId="0" fontId="3" fillId="2" borderId="28" xfId="0" applyFont="1" applyFill="1" applyBorder="1" applyAlignment="1" applyProtection="1">
      <alignment horizontal="center" vertical="center" textRotation="90" wrapText="1"/>
      <protection locked="0"/>
    </xf>
    <xf numFmtId="0" fontId="3" fillId="10" borderId="61" xfId="0" applyFont="1" applyFill="1" applyBorder="1" applyAlignment="1" applyProtection="1">
      <alignment horizontal="right" vertical="center" wrapText="1"/>
      <protection locked="0"/>
    </xf>
    <xf numFmtId="0" fontId="0" fillId="0" borderId="0" xfId="0" applyAlignment="1" applyProtection="1">
      <alignment horizontal="left" vertical="center"/>
      <protection locked="0"/>
    </xf>
    <xf numFmtId="0" fontId="3" fillId="10" borderId="25" xfId="0" applyFont="1" applyFill="1" applyBorder="1" applyAlignment="1" applyProtection="1">
      <alignment horizontal="right" vertical="center" wrapText="1"/>
      <protection locked="0"/>
    </xf>
    <xf numFmtId="0" fontId="3" fillId="10" borderId="26" xfId="0" applyFont="1" applyFill="1" applyBorder="1" applyAlignment="1" applyProtection="1">
      <alignment horizontal="right" vertical="center" wrapText="1"/>
      <protection locked="0"/>
    </xf>
    <xf numFmtId="44" fontId="0" fillId="0" borderId="0" xfId="3" applyFont="1" applyAlignment="1">
      <alignment horizontal="center"/>
    </xf>
    <xf numFmtId="0" fontId="0" fillId="0" borderId="0" xfId="0" applyAlignment="1">
      <alignment horizontal="center"/>
    </xf>
    <xf numFmtId="0" fontId="31" fillId="18" borderId="71" xfId="0" applyFont="1" applyFill="1" applyBorder="1" applyAlignment="1">
      <alignment horizontal="center" vertical="center" wrapText="1"/>
    </xf>
    <xf numFmtId="0" fontId="31" fillId="18" borderId="25" xfId="0" applyFont="1" applyFill="1" applyBorder="1" applyAlignment="1">
      <alignment horizontal="center" vertical="center" wrapText="1"/>
    </xf>
    <xf numFmtId="0" fontId="31" fillId="18" borderId="2" xfId="0" applyFont="1" applyFill="1" applyBorder="1" applyAlignment="1">
      <alignment horizontal="center" vertical="center" wrapText="1"/>
    </xf>
    <xf numFmtId="0" fontId="31" fillId="12" borderId="4"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2" fillId="18" borderId="33" xfId="0" applyFont="1" applyFill="1" applyBorder="1" applyAlignment="1">
      <alignment horizontal="center" vertical="center" wrapText="1"/>
    </xf>
    <xf numFmtId="0" fontId="32" fillId="18" borderId="7" xfId="0" applyFont="1" applyFill="1" applyBorder="1" applyAlignment="1">
      <alignment horizontal="center" vertical="center" wrapText="1"/>
    </xf>
    <xf numFmtId="0" fontId="32" fillId="18" borderId="75" xfId="0" applyFont="1" applyFill="1" applyBorder="1" applyAlignment="1">
      <alignment horizontal="center" vertical="center" wrapText="1"/>
    </xf>
    <xf numFmtId="0" fontId="32" fillId="12" borderId="10" xfId="0" applyFont="1" applyFill="1" applyBorder="1" applyAlignment="1">
      <alignment horizontal="center" vertical="center" wrapText="1"/>
    </xf>
    <xf numFmtId="0" fontId="32" fillId="12" borderId="8" xfId="0" applyFont="1" applyFill="1" applyBorder="1" applyAlignment="1">
      <alignment horizontal="center" vertical="center" wrapText="1"/>
    </xf>
    <xf numFmtId="0" fontId="32" fillId="18" borderId="38" xfId="0" applyFont="1" applyFill="1" applyBorder="1" applyAlignment="1">
      <alignment horizontal="center" vertical="center" wrapText="1"/>
    </xf>
    <xf numFmtId="0" fontId="32" fillId="18" borderId="10" xfId="0" applyFont="1" applyFill="1" applyBorder="1" applyAlignment="1">
      <alignment horizontal="center" vertical="center" wrapText="1"/>
    </xf>
    <xf numFmtId="0" fontId="32" fillId="18" borderId="47" xfId="0" applyFont="1" applyFill="1" applyBorder="1" applyAlignment="1">
      <alignment horizontal="center" vertical="center" wrapText="1"/>
    </xf>
    <xf numFmtId="0" fontId="32" fillId="18" borderId="45" xfId="0" applyFont="1" applyFill="1" applyBorder="1" applyAlignment="1">
      <alignment horizontal="center" vertical="center" wrapText="1"/>
    </xf>
    <xf numFmtId="0" fontId="32" fillId="18" borderId="12" xfId="0" applyFont="1" applyFill="1" applyBorder="1" applyAlignment="1">
      <alignment horizontal="center" vertical="center" wrapText="1"/>
    </xf>
    <xf numFmtId="0" fontId="32" fillId="18" borderId="76" xfId="0" applyFont="1" applyFill="1" applyBorder="1" applyAlignment="1">
      <alignment horizontal="center" vertical="center" wrapText="1"/>
    </xf>
    <xf numFmtId="0" fontId="32" fillId="12" borderId="12" xfId="0" applyFont="1" applyFill="1" applyBorder="1" applyAlignment="1">
      <alignment horizontal="center" vertical="center" wrapText="1"/>
    </xf>
    <xf numFmtId="0" fontId="32" fillId="12" borderId="13" xfId="0" applyFont="1" applyFill="1" applyBorder="1" applyAlignment="1">
      <alignment horizontal="center" vertical="center" wrapText="1"/>
    </xf>
    <xf numFmtId="166" fontId="0" fillId="0" borderId="0" xfId="0" applyNumberFormat="1" applyAlignment="1">
      <alignment horizontal="center"/>
    </xf>
    <xf numFmtId="166" fontId="0" fillId="0" borderId="0" xfId="1" applyNumberFormat="1" applyFont="1" applyAlignment="1">
      <alignment horizontal="center"/>
    </xf>
    <xf numFmtId="1" fontId="3" fillId="10" borderId="2" xfId="0" applyNumberFormat="1" applyFont="1" applyFill="1" applyBorder="1" applyAlignment="1" applyProtection="1">
      <alignment horizontal="center" vertical="center"/>
      <protection locked="0"/>
    </xf>
    <xf numFmtId="0" fontId="0" fillId="0" borderId="55" xfId="0" applyBorder="1" applyAlignment="1" applyProtection="1">
      <alignment vertical="top" wrapText="1"/>
      <protection locked="0"/>
    </xf>
    <xf numFmtId="0" fontId="0" fillId="0" borderId="77" xfId="0" applyBorder="1" applyAlignment="1" applyProtection="1">
      <alignment horizontal="left" vertical="top" wrapText="1"/>
      <protection locked="0"/>
    </xf>
    <xf numFmtId="0" fontId="0" fillId="0" borderId="57" xfId="0" applyBorder="1" applyAlignment="1" applyProtection="1">
      <alignment vertical="center" wrapText="1"/>
      <protection locked="0"/>
    </xf>
    <xf numFmtId="0" fontId="6" fillId="9" borderId="25" xfId="0" applyFont="1" applyFill="1" applyBorder="1" applyAlignment="1" applyProtection="1">
      <alignment horizontal="center" vertical="center" wrapText="1"/>
      <protection locked="0"/>
    </xf>
    <xf numFmtId="0" fontId="6" fillId="9" borderId="26"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0" fillId="0" borderId="34" xfId="0"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10" borderId="25" xfId="0" applyFont="1" applyFill="1" applyBorder="1" applyAlignment="1" applyProtection="1">
      <alignment horizontal="center" vertical="center" wrapText="1"/>
      <protection locked="0"/>
    </xf>
    <xf numFmtId="0" fontId="6" fillId="10" borderId="26" xfId="0" applyFont="1" applyFill="1" applyBorder="1" applyAlignment="1" applyProtection="1">
      <alignment horizontal="center" vertical="center" wrapText="1"/>
      <protection locked="0"/>
    </xf>
    <xf numFmtId="0" fontId="6" fillId="10" borderId="27" xfId="0" applyFont="1" applyFill="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8" borderId="24" xfId="0" applyFont="1" applyFill="1" applyBorder="1" applyAlignment="1" applyProtection="1">
      <alignment horizontal="center" vertical="center" wrapText="1"/>
      <protection locked="0"/>
    </xf>
    <xf numFmtId="0" fontId="6" fillId="8" borderId="28" xfId="0" applyFont="1" applyFill="1" applyBorder="1" applyAlignment="1" applyProtection="1">
      <alignment horizontal="center" vertical="center" wrapText="1"/>
      <protection locked="0"/>
    </xf>
    <xf numFmtId="0" fontId="6" fillId="8" borderId="29" xfId="0" applyFont="1" applyFill="1" applyBorder="1" applyAlignment="1" applyProtection="1">
      <alignment horizontal="center" vertical="center" wrapText="1"/>
      <protection locked="0"/>
    </xf>
    <xf numFmtId="0" fontId="0" fillId="0" borderId="29" xfId="0" applyBorder="1" applyAlignment="1">
      <alignment horizontal="center" vertical="center" wrapText="1"/>
    </xf>
    <xf numFmtId="0" fontId="3" fillId="2" borderId="25"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0" fillId="0" borderId="24" xfId="0" applyBorder="1" applyAlignment="1">
      <alignment horizontal="center" vertical="center" wrapText="1"/>
    </xf>
    <xf numFmtId="0" fontId="3" fillId="2" borderId="29"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21"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2" xfId="0" applyBorder="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left"/>
    </xf>
    <xf numFmtId="0" fontId="2" fillId="11" borderId="24" xfId="0" applyFont="1" applyFill="1" applyBorder="1" applyAlignment="1">
      <alignment horizontal="center" vertical="center" wrapText="1"/>
    </xf>
    <xf numFmtId="0" fontId="2" fillId="11" borderId="29" xfId="0" applyFont="1" applyFill="1" applyBorder="1" applyAlignment="1">
      <alignment horizontal="center" vertical="center" wrapText="1"/>
    </xf>
    <xf numFmtId="0" fontId="2" fillId="11" borderId="25"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2" fillId="11" borderId="27" xfId="0" applyFont="1" applyFill="1" applyBorder="1" applyAlignment="1">
      <alignment horizontal="center" vertical="center" wrapText="1"/>
    </xf>
    <xf numFmtId="0" fontId="11" fillId="11" borderId="25" xfId="0" applyFont="1" applyFill="1" applyBorder="1" applyAlignment="1">
      <alignment horizontal="center" vertical="center" wrapText="1"/>
    </xf>
    <xf numFmtId="0" fontId="11" fillId="11" borderId="26"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6" fillId="0" borderId="0" xfId="0" applyFont="1" applyAlignment="1">
      <alignment horizontal="left" vertical="center" wrapText="1"/>
    </xf>
    <xf numFmtId="0" fontId="0" fillId="8" borderId="0" xfId="0" applyFill="1" applyAlignment="1">
      <alignment vertical="top" wrapText="1"/>
    </xf>
    <xf numFmtId="0" fontId="6" fillId="0" borderId="0" xfId="0" applyFont="1" applyAlignment="1">
      <alignment horizontal="left" vertical="top" wrapText="1"/>
    </xf>
    <xf numFmtId="0" fontId="3" fillId="8" borderId="0" xfId="0" quotePrefix="1" applyFont="1" applyFill="1" applyAlignment="1">
      <alignment horizontal="center" vertical="center" wrapText="1"/>
    </xf>
    <xf numFmtId="0" fontId="0" fillId="10" borderId="19" xfId="0" applyFill="1" applyBorder="1" applyAlignment="1">
      <alignment horizontal="left" vertical="top" wrapText="1"/>
    </xf>
    <xf numFmtId="0" fontId="0" fillId="10" borderId="14" xfId="0" applyFill="1" applyBorder="1" applyAlignment="1">
      <alignment horizontal="left" vertical="top" wrapText="1"/>
    </xf>
    <xf numFmtId="0" fontId="0" fillId="10" borderId="17" xfId="0" applyFill="1" applyBorder="1" applyAlignment="1">
      <alignment horizontal="left" vertical="top" wrapText="1"/>
    </xf>
    <xf numFmtId="0" fontId="0" fillId="10" borderId="20" xfId="0" applyFill="1" applyBorder="1" applyAlignment="1">
      <alignment horizontal="left" vertical="top" wrapText="1"/>
    </xf>
    <xf numFmtId="0" fontId="0" fillId="10" borderId="15" xfId="0" applyFill="1" applyBorder="1" applyAlignment="1">
      <alignment horizontal="left" vertical="top" wrapText="1"/>
    </xf>
    <xf numFmtId="0" fontId="0" fillId="10" borderId="18" xfId="0" applyFill="1" applyBorder="1" applyAlignment="1">
      <alignment horizontal="left" vertical="top" wrapText="1"/>
    </xf>
    <xf numFmtId="0" fontId="0" fillId="8" borderId="0" xfId="0"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1" fontId="3" fillId="2" borderId="25" xfId="0" applyNumberFormat="1" applyFont="1" applyFill="1" applyBorder="1" applyAlignment="1" applyProtection="1">
      <alignment horizontal="center"/>
      <protection locked="0"/>
    </xf>
    <xf numFmtId="1" fontId="3" fillId="2" borderId="27" xfId="0" applyNumberFormat="1" applyFont="1" applyFill="1" applyBorder="1" applyAlignment="1" applyProtection="1">
      <alignment horizontal="center"/>
      <protection locked="0"/>
    </xf>
    <xf numFmtId="0" fontId="0" fillId="0" borderId="0" xfId="0" applyAlignment="1" applyProtection="1">
      <alignment horizontal="left" vertical="center"/>
      <protection locked="0"/>
    </xf>
    <xf numFmtId="0" fontId="3" fillId="10" borderId="1" xfId="0" applyFont="1" applyFill="1" applyBorder="1" applyAlignment="1" applyProtection="1">
      <alignment horizontal="right" vertical="center" wrapText="1"/>
      <protection locked="0"/>
    </xf>
    <xf numFmtId="0" fontId="3" fillId="10" borderId="61" xfId="0" applyFont="1" applyFill="1" applyBorder="1" applyAlignment="1" applyProtection="1">
      <alignment horizontal="right" vertical="center" wrapText="1"/>
      <protection locked="0"/>
    </xf>
    <xf numFmtId="0" fontId="3" fillId="10" borderId="30" xfId="0" applyFont="1" applyFill="1" applyBorder="1" applyAlignment="1" applyProtection="1">
      <alignment horizontal="right" vertical="center" wrapText="1"/>
      <protection locked="0"/>
    </xf>
    <xf numFmtId="0" fontId="3" fillId="10" borderId="62" xfId="0" applyFont="1" applyFill="1" applyBorder="1" applyAlignment="1" applyProtection="1">
      <alignment horizontal="right" vertical="center" wrapText="1"/>
      <protection locked="0"/>
    </xf>
    <xf numFmtId="0" fontId="3" fillId="10" borderId="63" xfId="0" applyFont="1" applyFill="1" applyBorder="1" applyAlignment="1" applyProtection="1">
      <alignment horizontal="right" vertical="center" wrapText="1"/>
      <protection locked="0"/>
    </xf>
    <xf numFmtId="0" fontId="3" fillId="10" borderId="57" xfId="0" applyFont="1" applyFill="1" applyBorder="1" applyAlignment="1" applyProtection="1">
      <alignment horizontal="right" vertical="center" wrapText="1"/>
      <protection locked="0"/>
    </xf>
    <xf numFmtId="0" fontId="3" fillId="10" borderId="25" xfId="0" applyFont="1" applyFill="1" applyBorder="1" applyAlignment="1">
      <alignment horizontal="center" vertical="center"/>
    </xf>
    <xf numFmtId="0" fontId="3"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3" fillId="10" borderId="25" xfId="0" applyFont="1" applyFill="1" applyBorder="1" applyAlignment="1">
      <alignment horizontal="center"/>
    </xf>
    <xf numFmtId="0" fontId="3" fillId="10" borderId="26" xfId="0" applyFont="1" applyFill="1" applyBorder="1" applyAlignment="1">
      <alignment horizontal="center"/>
    </xf>
    <xf numFmtId="0" fontId="3" fillId="10" borderId="27" xfId="0" applyFont="1" applyFill="1" applyBorder="1" applyAlignment="1">
      <alignment horizontal="center"/>
    </xf>
    <xf numFmtId="0" fontId="0" fillId="0" borderId="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0" fontId="3" fillId="2" borderId="24" xfId="0" applyFont="1" applyFill="1" applyBorder="1" applyAlignment="1" applyProtection="1">
      <alignment horizontal="center" vertical="center" textRotation="90" wrapText="1"/>
      <protection locked="0"/>
    </xf>
    <xf numFmtId="0" fontId="3" fillId="2" borderId="28" xfId="0" applyFont="1" applyFill="1" applyBorder="1" applyAlignment="1" applyProtection="1">
      <alignment horizontal="center" vertical="center" textRotation="90" wrapText="1"/>
      <protection locked="0"/>
    </xf>
    <xf numFmtId="0" fontId="3" fillId="2" borderId="29" xfId="0" applyFont="1" applyFill="1" applyBorder="1" applyAlignment="1" applyProtection="1">
      <alignment horizontal="center" vertical="center" textRotation="90" wrapText="1"/>
      <protection locked="0"/>
    </xf>
    <xf numFmtId="0" fontId="0" fillId="10" borderId="61" xfId="0" applyFill="1" applyBorder="1" applyAlignment="1" applyProtection="1">
      <alignment horizontal="center" vertical="center"/>
      <protection locked="0"/>
    </xf>
    <xf numFmtId="0" fontId="0" fillId="10" borderId="63" xfId="0" applyFill="1" applyBorder="1" applyAlignment="1" applyProtection="1">
      <alignment horizontal="center" vertical="center"/>
      <protection locked="0"/>
    </xf>
    <xf numFmtId="0" fontId="0" fillId="0" borderId="24"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24"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10" borderId="24" xfId="0" applyFill="1" applyBorder="1" applyAlignment="1" applyProtection="1">
      <alignment horizontal="center" vertical="center"/>
      <protection locked="0"/>
    </xf>
    <xf numFmtId="0" fontId="0" fillId="10" borderId="29" xfId="0" applyFill="1" applyBorder="1" applyAlignment="1" applyProtection="1">
      <alignment horizontal="center" vertical="center"/>
      <protection locked="0"/>
    </xf>
    <xf numFmtId="0" fontId="0" fillId="0" borderId="24" xfId="0" applyBorder="1" applyAlignment="1" applyProtection="1">
      <alignment horizontal="center" vertical="top" wrapText="1"/>
      <protection locked="0"/>
    </xf>
    <xf numFmtId="0" fontId="0" fillId="0" borderId="28" xfId="0" applyBorder="1" applyAlignment="1" applyProtection="1">
      <alignment horizontal="center" vertical="top" wrapText="1"/>
      <protection locked="0"/>
    </xf>
    <xf numFmtId="0" fontId="0" fillId="10" borderId="24" xfId="0" applyFill="1" applyBorder="1" applyAlignment="1" applyProtection="1">
      <alignment horizontal="center" vertical="top" wrapText="1"/>
      <protection locked="0"/>
    </xf>
    <xf numFmtId="0" fontId="0" fillId="10" borderId="29" xfId="0" applyFill="1" applyBorder="1" applyAlignment="1" applyProtection="1">
      <alignment horizontal="center" vertical="top" wrapText="1"/>
      <protection locked="0"/>
    </xf>
    <xf numFmtId="0" fontId="3" fillId="17" borderId="24" xfId="0" applyFont="1" applyFill="1" applyBorder="1" applyAlignment="1" applyProtection="1">
      <alignment horizontal="center" vertical="center" textRotation="90" wrapText="1"/>
      <protection locked="0"/>
    </xf>
    <xf numFmtId="0" fontId="3" fillId="17" borderId="28" xfId="0" applyFont="1" applyFill="1" applyBorder="1" applyAlignment="1" applyProtection="1">
      <alignment horizontal="center" vertical="center" textRotation="90" wrapText="1"/>
      <protection locked="0"/>
    </xf>
    <xf numFmtId="0" fontId="3" fillId="17" borderId="29" xfId="0" applyFont="1" applyFill="1" applyBorder="1" applyAlignment="1" applyProtection="1">
      <alignment horizontal="center" vertical="center" textRotation="90" wrapText="1"/>
      <protection locked="0"/>
    </xf>
    <xf numFmtId="0" fontId="3" fillId="16" borderId="24" xfId="0" applyFont="1" applyFill="1" applyBorder="1" applyAlignment="1" applyProtection="1">
      <alignment horizontal="center" vertical="center" textRotation="90" wrapText="1"/>
      <protection locked="0"/>
    </xf>
    <xf numFmtId="0" fontId="3" fillId="16" borderId="28" xfId="0" applyFont="1" applyFill="1" applyBorder="1" applyAlignment="1" applyProtection="1">
      <alignment horizontal="center" vertical="center" textRotation="90" wrapText="1"/>
      <protection locked="0"/>
    </xf>
    <xf numFmtId="0" fontId="3" fillId="16" borderId="29" xfId="0" applyFont="1" applyFill="1" applyBorder="1" applyAlignment="1" applyProtection="1">
      <alignment horizontal="center" vertical="center" textRotation="90" wrapText="1"/>
      <protection locked="0"/>
    </xf>
    <xf numFmtId="0" fontId="3" fillId="2" borderId="62" xfId="0" applyFont="1" applyFill="1" applyBorder="1" applyAlignment="1" applyProtection="1">
      <alignment horizontal="center" vertical="center" wrapText="1"/>
      <protection locked="0"/>
    </xf>
    <xf numFmtId="0" fontId="4" fillId="10" borderId="25" xfId="0" applyFont="1" applyFill="1" applyBorder="1" applyAlignment="1" applyProtection="1">
      <alignment horizontal="center" vertical="top" wrapText="1"/>
      <protection locked="0"/>
    </xf>
    <xf numFmtId="0" fontId="4" fillId="10" borderId="26" xfId="0" applyFont="1" applyFill="1" applyBorder="1" applyAlignment="1" applyProtection="1">
      <alignment horizontal="center" vertical="top" wrapText="1"/>
      <protection locked="0"/>
    </xf>
    <xf numFmtId="0" fontId="4" fillId="10" borderId="27" xfId="0" applyFont="1" applyFill="1" applyBorder="1" applyAlignment="1" applyProtection="1">
      <alignment horizontal="center" vertical="top" wrapText="1"/>
      <protection locked="0"/>
    </xf>
    <xf numFmtId="0" fontId="3" fillId="0" borderId="25"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23" fillId="8" borderId="0" xfId="0" applyFont="1" applyFill="1" applyAlignment="1" applyProtection="1">
      <alignment horizontal="left" vertical="top" wrapText="1"/>
      <protection locked="0"/>
    </xf>
    <xf numFmtId="0" fontId="3" fillId="10" borderId="25" xfId="0" applyFont="1" applyFill="1" applyBorder="1" applyAlignment="1" applyProtection="1">
      <alignment horizontal="right" vertical="center" wrapText="1"/>
      <protection locked="0"/>
    </xf>
    <xf numFmtId="0" fontId="3" fillId="10" borderId="26" xfId="0" applyFont="1" applyFill="1" applyBorder="1" applyAlignment="1" applyProtection="1">
      <alignment horizontal="right" vertical="center" wrapText="1"/>
      <protection locked="0"/>
    </xf>
    <xf numFmtId="0" fontId="3" fillId="10" borderId="27" xfId="0" applyFont="1" applyFill="1" applyBorder="1" applyAlignment="1" applyProtection="1">
      <alignment horizontal="right" vertical="center" wrapText="1"/>
      <protection locked="0"/>
    </xf>
    <xf numFmtId="1" fontId="3" fillId="2" borderId="62" xfId="0" applyNumberFormat="1" applyFont="1" applyFill="1" applyBorder="1" applyAlignment="1" applyProtection="1">
      <alignment horizontal="center"/>
      <protection locked="0"/>
    </xf>
    <xf numFmtId="1" fontId="3" fillId="2" borderId="57" xfId="0" applyNumberFormat="1" applyFont="1" applyFill="1" applyBorder="1" applyAlignment="1" applyProtection="1">
      <alignment horizontal="center"/>
      <protection locked="0"/>
    </xf>
    <xf numFmtId="0" fontId="2" fillId="14" borderId="24" xfId="0" applyFont="1" applyFill="1" applyBorder="1" applyAlignment="1" applyProtection="1">
      <alignment horizontal="center" textRotation="90"/>
      <protection locked="0"/>
    </xf>
    <xf numFmtId="0" fontId="2" fillId="14" borderId="29" xfId="0" applyFont="1" applyFill="1" applyBorder="1" applyAlignment="1" applyProtection="1">
      <alignment horizontal="center" textRotation="90"/>
      <protection locked="0"/>
    </xf>
    <xf numFmtId="0" fontId="14" fillId="10" borderId="25" xfId="0" applyFont="1" applyFill="1" applyBorder="1" applyAlignment="1" applyProtection="1">
      <alignment horizontal="center" vertical="top" wrapText="1"/>
      <protection locked="0"/>
    </xf>
    <xf numFmtId="0" fontId="14" fillId="10" borderId="26" xfId="0" applyFont="1" applyFill="1" applyBorder="1" applyAlignment="1" applyProtection="1">
      <alignment horizontal="center" vertical="top" wrapText="1"/>
      <protection locked="0"/>
    </xf>
    <xf numFmtId="0" fontId="14" fillId="10" borderId="27" xfId="0" applyFont="1" applyFill="1" applyBorder="1" applyAlignment="1" applyProtection="1">
      <alignment horizontal="center" vertical="top" wrapText="1"/>
      <protection locked="0"/>
    </xf>
    <xf numFmtId="0" fontId="0" fillId="10" borderId="24"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10" borderId="25" xfId="0" applyFont="1" applyFill="1" applyBorder="1" applyAlignment="1" applyProtection="1">
      <alignment horizontal="right" wrapText="1"/>
      <protection locked="0"/>
    </xf>
    <xf numFmtId="0" fontId="3" fillId="10" borderId="26" xfId="0" applyFont="1" applyFill="1" applyBorder="1" applyAlignment="1" applyProtection="1">
      <alignment horizontal="right" wrapText="1"/>
      <protection locked="0"/>
    </xf>
    <xf numFmtId="0" fontId="0" fillId="10" borderId="32" xfId="0" applyFill="1" applyBorder="1" applyAlignment="1">
      <alignment horizontal="center" vertical="center" textRotation="90"/>
    </xf>
    <xf numFmtId="0" fontId="0" fillId="10" borderId="44" xfId="0" applyFill="1" applyBorder="1" applyAlignment="1">
      <alignment horizontal="center" vertical="center" textRotation="90"/>
    </xf>
    <xf numFmtId="0" fontId="0" fillId="10" borderId="28" xfId="0" applyFill="1" applyBorder="1" applyAlignment="1">
      <alignment horizontal="left" vertical="top" wrapText="1"/>
    </xf>
    <xf numFmtId="0" fontId="0" fillId="10" borderId="29" xfId="0" applyFill="1" applyBorder="1" applyAlignment="1">
      <alignment horizontal="left" vertical="top" wrapText="1"/>
    </xf>
    <xf numFmtId="0" fontId="3" fillId="2" borderId="2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3" borderId="24"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3" fillId="10" borderId="21" xfId="0" applyFont="1" applyFill="1" applyBorder="1" applyAlignment="1">
      <alignment horizontal="center" vertical="top" wrapText="1"/>
    </xf>
    <xf numFmtId="0" fontId="3" fillId="10" borderId="14" xfId="0" applyFont="1" applyFill="1" applyBorder="1" applyAlignment="1">
      <alignment horizontal="center" vertical="top" wrapText="1"/>
    </xf>
    <xf numFmtId="0" fontId="3" fillId="10" borderId="17" xfId="0" applyFont="1" applyFill="1" applyBorder="1" applyAlignment="1">
      <alignment horizontal="center" vertical="top" wrapText="1"/>
    </xf>
    <xf numFmtId="0" fontId="0" fillId="10" borderId="22" xfId="0" applyFill="1" applyBorder="1" applyAlignment="1">
      <alignment horizontal="left" vertical="top" wrapText="1"/>
    </xf>
    <xf numFmtId="0" fontId="0" fillId="10" borderId="22" xfId="0" quotePrefix="1" applyFill="1" applyBorder="1" applyAlignment="1">
      <alignment horizontal="left" vertical="top" wrapText="1"/>
    </xf>
    <xf numFmtId="0" fontId="0" fillId="10" borderId="23" xfId="0" quotePrefix="1" applyFill="1" applyBorder="1" applyAlignment="1">
      <alignment vertical="top" wrapText="1"/>
    </xf>
    <xf numFmtId="0" fontId="0" fillId="10" borderId="66" xfId="0" quotePrefix="1" applyFill="1" applyBorder="1" applyAlignment="1">
      <alignment vertical="top" wrapText="1"/>
    </xf>
    <xf numFmtId="0" fontId="0" fillId="10" borderId="49" xfId="0" quotePrefix="1" applyFill="1" applyBorder="1" applyAlignment="1">
      <alignment vertical="top" wrapText="1"/>
    </xf>
    <xf numFmtId="0" fontId="3" fillId="10" borderId="10" xfId="0" applyFont="1" applyFill="1" applyBorder="1" applyAlignment="1">
      <alignment horizontal="left" vertical="top" wrapText="1"/>
    </xf>
    <xf numFmtId="0" fontId="0" fillId="10" borderId="10" xfId="0" applyFill="1" applyBorder="1" applyAlignment="1">
      <alignment horizontal="left" vertical="top" wrapText="1"/>
    </xf>
    <xf numFmtId="0" fontId="0" fillId="9" borderId="8" xfId="0" applyFill="1" applyBorder="1" applyAlignment="1">
      <alignment horizontal="left" vertical="top" wrapText="1"/>
    </xf>
    <xf numFmtId="0" fontId="0" fillId="9" borderId="13" xfId="0" applyFill="1" applyBorder="1" applyAlignment="1">
      <alignment horizontal="left" vertical="top" wrapText="1"/>
    </xf>
    <xf numFmtId="0" fontId="0" fillId="9" borderId="15" xfId="0" applyFill="1" applyBorder="1" applyAlignment="1">
      <alignment horizontal="left" vertical="top" wrapText="1"/>
    </xf>
    <xf numFmtId="0" fontId="0" fillId="9" borderId="18" xfId="0" applyFill="1" applyBorder="1" applyAlignment="1">
      <alignment horizontal="left" vertical="top" wrapText="1"/>
    </xf>
    <xf numFmtId="0" fontId="2" fillId="11" borderId="53" xfId="0" applyFont="1" applyFill="1" applyBorder="1" applyAlignment="1">
      <alignment horizontal="center" vertical="center" wrapText="1"/>
    </xf>
    <xf numFmtId="0" fontId="2" fillId="11" borderId="54" xfId="0" applyFont="1" applyFill="1" applyBorder="1" applyAlignment="1">
      <alignment horizontal="center" vertical="center" wrapText="1"/>
    </xf>
    <xf numFmtId="0" fontId="3" fillId="9" borderId="21" xfId="0" applyFont="1" applyFill="1" applyBorder="1" applyAlignment="1">
      <alignment horizontal="center" vertical="top" wrapText="1"/>
    </xf>
    <xf numFmtId="0" fontId="3" fillId="9" borderId="14" xfId="0" applyFont="1" applyFill="1" applyBorder="1" applyAlignment="1">
      <alignment horizontal="center" vertical="top" wrapText="1"/>
    </xf>
    <xf numFmtId="0" fontId="3" fillId="9" borderId="17" xfId="0" applyFont="1" applyFill="1" applyBorder="1" applyAlignment="1">
      <alignment horizontal="center" vertical="top" wrapText="1"/>
    </xf>
    <xf numFmtId="0" fontId="0" fillId="9" borderId="22" xfId="0" applyFill="1" applyBorder="1" applyAlignment="1">
      <alignment horizontal="left" vertical="top" wrapText="1"/>
    </xf>
    <xf numFmtId="0" fontId="32" fillId="18" borderId="1" xfId="0" applyFont="1" applyFill="1" applyBorder="1" applyAlignment="1">
      <alignment vertical="center" wrapText="1"/>
    </xf>
    <xf numFmtId="0" fontId="32" fillId="18" borderId="28" xfId="0" applyFont="1" applyFill="1" applyBorder="1" applyAlignment="1">
      <alignment vertical="center" wrapText="1"/>
    </xf>
    <xf numFmtId="0" fontId="32" fillId="18" borderId="29" xfId="0" applyFont="1" applyFill="1" applyBorder="1" applyAlignment="1">
      <alignment vertical="center" wrapText="1"/>
    </xf>
    <xf numFmtId="0" fontId="0" fillId="12" borderId="19" xfId="0" applyFill="1" applyBorder="1" applyAlignment="1">
      <alignment horizontal="left" vertical="center" wrapText="1"/>
    </xf>
    <xf numFmtId="0" fontId="0" fillId="12" borderId="14" xfId="0" applyFill="1" applyBorder="1" applyAlignment="1">
      <alignment horizontal="left" vertical="center" wrapText="1"/>
    </xf>
    <xf numFmtId="0" fontId="0" fillId="12" borderId="17" xfId="0" applyFill="1" applyBorder="1" applyAlignment="1">
      <alignment horizontal="left"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 fillId="11" borderId="68" xfId="0" applyFont="1" applyFill="1" applyBorder="1" applyAlignment="1">
      <alignment horizontal="center" vertical="center" wrapText="1"/>
    </xf>
    <xf numFmtId="0" fontId="2" fillId="11" borderId="69" xfId="0" applyFont="1" applyFill="1" applyBorder="1" applyAlignment="1">
      <alignment horizontal="center" vertical="center" wrapText="1"/>
    </xf>
    <xf numFmtId="0" fontId="30" fillId="11" borderId="69" xfId="0" applyFont="1" applyFill="1" applyBorder="1" applyAlignment="1">
      <alignment horizontal="center" vertical="center" wrapText="1"/>
    </xf>
    <xf numFmtId="0" fontId="30" fillId="11" borderId="70" xfId="0" applyFont="1" applyFill="1" applyBorder="1" applyAlignment="1">
      <alignment horizontal="center" vertical="center" wrapText="1"/>
    </xf>
    <xf numFmtId="0" fontId="31" fillId="18" borderId="72" xfId="0" applyFont="1" applyFill="1" applyBorder="1" applyAlignment="1">
      <alignment horizontal="center" vertical="center" wrapText="1"/>
    </xf>
    <xf numFmtId="0" fontId="31" fillId="18" borderId="73" xfId="0" applyFont="1" applyFill="1" applyBorder="1" applyAlignment="1">
      <alignment horizontal="center" vertical="center" wrapText="1"/>
    </xf>
    <xf numFmtId="0" fontId="31" fillId="18" borderId="74" xfId="0" applyFont="1" applyFill="1" applyBorder="1" applyAlignment="1">
      <alignment horizontal="center" vertical="center" wrapText="1"/>
    </xf>
    <xf numFmtId="0" fontId="31" fillId="12" borderId="72" xfId="0" applyFont="1" applyFill="1" applyBorder="1" applyAlignment="1">
      <alignment horizontal="center" vertical="center" wrapText="1"/>
    </xf>
    <xf numFmtId="0" fontId="31" fillId="12" borderId="74" xfId="0" applyFont="1" applyFill="1" applyBorder="1" applyAlignment="1">
      <alignment horizontal="center" vertical="center" wrapText="1"/>
    </xf>
    <xf numFmtId="0" fontId="0" fillId="10" borderId="15" xfId="0" applyFont="1" applyFill="1" applyBorder="1" applyAlignment="1">
      <alignment horizontal="center" vertical="top" wrapText="1"/>
    </xf>
    <xf numFmtId="0" fontId="0" fillId="10" borderId="7" xfId="0" applyFont="1" applyFill="1" applyBorder="1" applyAlignment="1">
      <alignment horizontal="center" vertical="top" wrapText="1"/>
    </xf>
    <xf numFmtId="0" fontId="0" fillId="10" borderId="67" xfId="0" applyFont="1" applyFill="1" applyBorder="1" applyAlignment="1">
      <alignment horizontal="center" vertical="top" wrapText="1"/>
    </xf>
    <xf numFmtId="0" fontId="0" fillId="10" borderId="16" xfId="0" applyFont="1" applyFill="1" applyBorder="1" applyAlignment="1">
      <alignment horizontal="center" vertical="top" wrapText="1"/>
    </xf>
    <xf numFmtId="0" fontId="2" fillId="11" borderId="41" xfId="0" applyFont="1" applyFill="1" applyBorder="1" applyAlignment="1">
      <alignment horizontal="center" vertical="center" wrapText="1"/>
    </xf>
    <xf numFmtId="0" fontId="2" fillId="11" borderId="78" xfId="0" applyFont="1" applyFill="1" applyBorder="1" applyAlignment="1">
      <alignment horizontal="center" vertical="center" wrapText="1"/>
    </xf>
    <xf numFmtId="0" fontId="2" fillId="11" borderId="77" xfId="0" applyFont="1" applyFill="1" applyBorder="1" applyAlignment="1">
      <alignment horizontal="center" vertical="center" wrapText="1"/>
    </xf>
    <xf numFmtId="0" fontId="2" fillId="19" borderId="17" xfId="0" applyFont="1" applyFill="1" applyBorder="1" applyAlignment="1">
      <alignment horizontal="center" vertical="center" textRotation="90" wrapText="1"/>
    </xf>
    <xf numFmtId="0" fontId="2" fillId="19" borderId="18" xfId="0" applyFont="1" applyFill="1" applyBorder="1" applyAlignment="1">
      <alignment horizontal="center" vertical="center" textRotation="90" wrapText="1"/>
    </xf>
    <xf numFmtId="0" fontId="2" fillId="19" borderId="49" xfId="0" applyFont="1" applyFill="1" applyBorder="1" applyAlignment="1">
      <alignment horizontal="center" vertical="center" textRotation="90" wrapText="1"/>
    </xf>
    <xf numFmtId="0" fontId="0" fillId="9" borderId="3" xfId="0" applyFill="1" applyBorder="1" applyAlignment="1">
      <alignment vertical="center" wrapText="1"/>
    </xf>
    <xf numFmtId="0" fontId="0" fillId="9" borderId="79" xfId="0" applyFill="1" applyBorder="1" applyAlignment="1">
      <alignment vertical="center" wrapText="1"/>
    </xf>
    <xf numFmtId="0" fontId="34" fillId="9" borderId="4"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0" fillId="10" borderId="9" xfId="0" applyFill="1" applyBorder="1" applyAlignment="1">
      <alignment vertical="center" wrapText="1"/>
    </xf>
    <xf numFmtId="0" fontId="0" fillId="10" borderId="38" xfId="0" applyFill="1" applyBorder="1" applyAlignment="1">
      <alignment vertical="center" wrapText="1"/>
    </xf>
    <xf numFmtId="0" fontId="34" fillId="10" borderId="10" xfId="0" applyFont="1" applyFill="1" applyBorder="1" applyAlignment="1">
      <alignment horizontal="center" vertical="center" wrapText="1"/>
    </xf>
    <xf numFmtId="0" fontId="34" fillId="10" borderId="8" xfId="0" applyFont="1" applyFill="1" applyBorder="1" applyAlignment="1">
      <alignment horizontal="center" vertical="center" wrapText="1"/>
    </xf>
    <xf numFmtId="0" fontId="0" fillId="10" borderId="11" xfId="0" applyFill="1" applyBorder="1" applyAlignment="1">
      <alignment vertical="center" wrapText="1"/>
    </xf>
    <xf numFmtId="0" fontId="0" fillId="10" borderId="45" xfId="0" applyFill="1" applyBorder="1" applyAlignment="1">
      <alignment vertical="center" wrapText="1"/>
    </xf>
    <xf numFmtId="0" fontId="34" fillId="10" borderId="12" xfId="0" applyFont="1" applyFill="1" applyBorder="1" applyAlignment="1">
      <alignment horizontal="center" vertical="center" wrapText="1"/>
    </xf>
    <xf numFmtId="0" fontId="34" fillId="10" borderId="13" xfId="0" applyFont="1" applyFill="1" applyBorder="1" applyAlignment="1">
      <alignment horizontal="center" vertical="center" wrapText="1"/>
    </xf>
    <xf numFmtId="0" fontId="0" fillId="0" borderId="0" xfId="0" applyAlignment="1">
      <alignment vertical="center" wrapText="1"/>
    </xf>
  </cellXfs>
  <cellStyles count="4">
    <cellStyle name="Comma" xfId="2" builtinId="3"/>
    <cellStyle name="Currency" xfId="3" builtinId="4"/>
    <cellStyle name="Normal" xfId="0" builtinId="0"/>
    <cellStyle name="Percent" xfId="1" builtinId="5"/>
  </cellStyles>
  <dxfs count="32">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rgb="FFFFCCCC"/>
        </patternFill>
      </fill>
    </dxf>
    <dxf>
      <fill>
        <patternFill patternType="none">
          <bgColor auto="1"/>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rgb="FFFFCCCC"/>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93F2-2509-4B6B-B1D3-6B8509C9D62C}">
  <sheetPr>
    <tabColor theme="6"/>
    <pageSetUpPr fitToPage="1"/>
  </sheetPr>
  <dimension ref="A1:L67"/>
  <sheetViews>
    <sheetView tabSelected="1" zoomScale="99" zoomScaleNormal="99" workbookViewId="0">
      <selection sqref="A1:A3"/>
    </sheetView>
  </sheetViews>
  <sheetFormatPr defaultColWidth="9.109375" defaultRowHeight="14.4" x14ac:dyDescent="0.3"/>
  <cols>
    <col min="1" max="1" width="15.6640625" style="46" customWidth="1"/>
    <col min="2" max="3" width="30.6640625" style="46" customWidth="1"/>
    <col min="4" max="4" width="15.6640625" style="46" customWidth="1"/>
    <col min="5" max="5" width="20.6640625" style="46" customWidth="1"/>
    <col min="6" max="6" width="60.6640625" style="47" customWidth="1"/>
    <col min="7" max="7" width="20.6640625" style="47" customWidth="1"/>
    <col min="8" max="12" width="3.77734375" style="45" customWidth="1"/>
    <col min="17" max="21" width="60.6640625" customWidth="1"/>
  </cols>
  <sheetData>
    <row r="1" spans="1:12" ht="25.2" customHeight="1" thickBot="1" x14ac:dyDescent="0.35">
      <c r="A1" s="333" t="s">
        <v>13</v>
      </c>
      <c r="B1" s="333" t="s">
        <v>14</v>
      </c>
      <c r="C1" s="333" t="s">
        <v>15</v>
      </c>
      <c r="D1" s="333" t="s">
        <v>16</v>
      </c>
      <c r="E1" s="333" t="s">
        <v>17</v>
      </c>
      <c r="F1" s="333" t="s">
        <v>18</v>
      </c>
      <c r="G1" s="330" t="s">
        <v>19</v>
      </c>
      <c r="H1" s="331"/>
      <c r="I1" s="331"/>
      <c r="J1" s="331"/>
      <c r="K1" s="331"/>
      <c r="L1" s="332"/>
    </row>
    <row r="2" spans="1:12" ht="30" customHeight="1" thickBot="1" x14ac:dyDescent="0.35">
      <c r="A2" s="334"/>
      <c r="B2" s="334"/>
      <c r="C2" s="334"/>
      <c r="D2" s="334"/>
      <c r="E2" s="334"/>
      <c r="F2" s="334"/>
      <c r="G2" s="333" t="s">
        <v>20</v>
      </c>
      <c r="H2" s="335" t="s">
        <v>21</v>
      </c>
      <c r="I2" s="336"/>
      <c r="J2" s="336"/>
      <c r="K2" s="336"/>
      <c r="L2" s="337"/>
    </row>
    <row r="3" spans="1:12" ht="25.2" customHeight="1" thickBot="1" x14ac:dyDescent="0.35">
      <c r="A3" s="339"/>
      <c r="B3" s="339"/>
      <c r="C3" s="339"/>
      <c r="D3" s="339"/>
      <c r="E3" s="339"/>
      <c r="F3" s="339"/>
      <c r="G3" s="334"/>
      <c r="H3" s="6" t="s">
        <v>22</v>
      </c>
      <c r="I3" s="7" t="s">
        <v>22</v>
      </c>
      <c r="J3" s="8" t="s">
        <v>22</v>
      </c>
      <c r="K3" s="9" t="s">
        <v>22</v>
      </c>
      <c r="L3" s="10" t="s">
        <v>22</v>
      </c>
    </row>
    <row r="4" spans="1:12" ht="12.9" customHeight="1" thickBot="1" x14ac:dyDescent="0.35">
      <c r="A4" s="323"/>
      <c r="B4" s="323"/>
      <c r="C4" s="338"/>
      <c r="D4" s="326"/>
      <c r="E4" s="323"/>
      <c r="F4" s="260" t="s">
        <v>23</v>
      </c>
      <c r="G4" s="314" t="s">
        <v>23</v>
      </c>
      <c r="H4" s="315"/>
      <c r="I4" s="315"/>
      <c r="J4" s="315"/>
      <c r="K4" s="315"/>
      <c r="L4" s="316"/>
    </row>
    <row r="5" spans="1:12" ht="12.9" customHeight="1" x14ac:dyDescent="0.3">
      <c r="A5" s="324"/>
      <c r="B5" s="324"/>
      <c r="C5" s="318"/>
      <c r="D5" s="327"/>
      <c r="E5" s="324"/>
      <c r="F5" s="11"/>
      <c r="G5" s="12"/>
      <c r="H5" s="13"/>
      <c r="I5" s="14"/>
      <c r="J5" s="14"/>
      <c r="K5" s="14"/>
      <c r="L5" s="15"/>
    </row>
    <row r="6" spans="1:12" ht="12.9" customHeight="1" x14ac:dyDescent="0.3">
      <c r="A6" s="324"/>
      <c r="B6" s="324"/>
      <c r="C6" s="318"/>
      <c r="D6" s="327"/>
      <c r="E6" s="324"/>
      <c r="F6" s="236"/>
      <c r="G6" s="237"/>
      <c r="H6" s="238"/>
      <c r="I6" s="239"/>
      <c r="J6" s="239"/>
      <c r="K6" s="239"/>
      <c r="L6" s="240"/>
    </row>
    <row r="7" spans="1:12" ht="12.9" customHeight="1" thickBot="1" x14ac:dyDescent="0.35">
      <c r="A7" s="324"/>
      <c r="B7" s="324"/>
      <c r="C7" s="318"/>
      <c r="D7" s="327"/>
      <c r="E7" s="324"/>
      <c r="F7" s="16"/>
      <c r="G7" s="17"/>
      <c r="H7" s="18"/>
      <c r="I7" s="19"/>
      <c r="J7" s="19"/>
      <c r="K7" s="19"/>
      <c r="L7" s="20"/>
    </row>
    <row r="8" spans="1:12" ht="12.9" customHeight="1" thickBot="1" x14ac:dyDescent="0.35">
      <c r="A8" s="324"/>
      <c r="B8" s="324"/>
      <c r="C8" s="318"/>
      <c r="D8" s="327"/>
      <c r="E8" s="324"/>
      <c r="F8" s="261" t="s">
        <v>24</v>
      </c>
      <c r="G8" s="320" t="s">
        <v>24</v>
      </c>
      <c r="H8" s="321"/>
      <c r="I8" s="321"/>
      <c r="J8" s="321"/>
      <c r="K8" s="321"/>
      <c r="L8" s="322"/>
    </row>
    <row r="9" spans="1:12" ht="12.9" customHeight="1" x14ac:dyDescent="0.3">
      <c r="A9" s="324"/>
      <c r="B9" s="324"/>
      <c r="C9" s="318"/>
      <c r="D9" s="327"/>
      <c r="E9" s="324"/>
      <c r="F9" s="21"/>
      <c r="G9" s="22"/>
      <c r="H9" s="23"/>
      <c r="I9" s="24"/>
      <c r="J9" s="24"/>
      <c r="K9" s="24"/>
      <c r="L9" s="25"/>
    </row>
    <row r="10" spans="1:12" ht="12.9" customHeight="1" x14ac:dyDescent="0.3">
      <c r="A10" s="324"/>
      <c r="B10" s="324"/>
      <c r="C10" s="318"/>
      <c r="D10" s="327"/>
      <c r="E10" s="324"/>
      <c r="F10" s="21"/>
      <c r="G10" s="22"/>
      <c r="H10" s="27"/>
      <c r="I10" s="24"/>
      <c r="J10" s="28"/>
      <c r="K10" s="28"/>
      <c r="L10" s="29"/>
    </row>
    <row r="11" spans="1:12" ht="12.9" customHeight="1" x14ac:dyDescent="0.3">
      <c r="A11" s="324"/>
      <c r="B11" s="324"/>
      <c r="C11" s="319"/>
      <c r="D11" s="327"/>
      <c r="E11" s="324"/>
      <c r="F11" s="30"/>
      <c r="G11" s="22"/>
      <c r="H11" s="27"/>
      <c r="I11" s="24"/>
      <c r="J11" s="28"/>
      <c r="K11" s="28"/>
      <c r="L11" s="29"/>
    </row>
    <row r="12" spans="1:12" ht="12.9" customHeight="1" x14ac:dyDescent="0.3">
      <c r="A12" s="324"/>
      <c r="B12" s="324"/>
      <c r="C12" s="318"/>
      <c r="D12" s="327"/>
      <c r="E12" s="324"/>
      <c r="F12" s="32"/>
      <c r="G12" s="22"/>
      <c r="H12" s="27"/>
      <c r="I12" s="24"/>
      <c r="J12" s="28"/>
      <c r="K12" s="28"/>
      <c r="L12" s="29"/>
    </row>
    <row r="13" spans="1:12" ht="12.6" customHeight="1" x14ac:dyDescent="0.3">
      <c r="A13" s="324"/>
      <c r="B13" s="324"/>
      <c r="C13" s="318"/>
      <c r="D13" s="327"/>
      <c r="E13" s="324"/>
      <c r="F13" s="31"/>
      <c r="G13" s="22"/>
      <c r="H13" s="262"/>
      <c r="I13" s="24"/>
      <c r="J13" s="28"/>
      <c r="K13" s="28"/>
      <c r="L13" s="29"/>
    </row>
    <row r="14" spans="1:12" ht="12.9" customHeight="1" x14ac:dyDescent="0.3">
      <c r="A14" s="324"/>
      <c r="B14" s="324"/>
      <c r="C14" s="318"/>
      <c r="D14" s="327"/>
      <c r="E14" s="324"/>
      <c r="F14" s="21"/>
      <c r="G14" s="22"/>
      <c r="H14" s="23"/>
      <c r="I14" s="24"/>
      <c r="J14" s="24"/>
      <c r="K14" s="24"/>
      <c r="L14" s="25"/>
    </row>
    <row r="15" spans="1:12" ht="12.9" customHeight="1" x14ac:dyDescent="0.3">
      <c r="A15" s="324"/>
      <c r="B15" s="324"/>
      <c r="C15" s="318"/>
      <c r="D15" s="327"/>
      <c r="E15" s="324"/>
      <c r="F15" s="21"/>
      <c r="G15" s="26"/>
      <c r="H15" s="27"/>
      <c r="I15" s="24"/>
      <c r="J15" s="28"/>
      <c r="K15" s="28"/>
      <c r="L15" s="29"/>
    </row>
    <row r="16" spans="1:12" ht="12.9" customHeight="1" x14ac:dyDescent="0.3">
      <c r="A16" s="324"/>
      <c r="B16" s="324"/>
      <c r="C16" s="318"/>
      <c r="D16" s="327"/>
      <c r="E16" s="324"/>
      <c r="F16" s="30"/>
      <c r="G16" s="26"/>
      <c r="H16" s="27"/>
      <c r="I16" s="24"/>
      <c r="J16" s="28"/>
      <c r="K16" s="28"/>
      <c r="L16" s="29"/>
    </row>
    <row r="17" spans="1:12" ht="12.9" customHeight="1" x14ac:dyDescent="0.3">
      <c r="A17" s="324"/>
      <c r="B17" s="324"/>
      <c r="C17" s="318"/>
      <c r="D17" s="327"/>
      <c r="E17" s="324"/>
      <c r="F17" s="32"/>
      <c r="G17" s="26"/>
      <c r="H17" s="27"/>
      <c r="I17" s="24"/>
      <c r="J17" s="28"/>
      <c r="K17" s="28"/>
      <c r="L17" s="29"/>
    </row>
    <row r="18" spans="1:12" ht="12.9" customHeight="1" x14ac:dyDescent="0.3">
      <c r="A18" s="324"/>
      <c r="B18" s="324"/>
      <c r="C18" s="318"/>
      <c r="D18" s="327"/>
      <c r="E18" s="324"/>
      <c r="F18" s="32"/>
      <c r="G18" s="31"/>
      <c r="H18" s="27"/>
      <c r="I18" s="24"/>
      <c r="J18" s="28"/>
      <c r="K18" s="28"/>
      <c r="L18" s="29"/>
    </row>
    <row r="19" spans="1:12" ht="12.9" customHeight="1" x14ac:dyDescent="0.3">
      <c r="A19" s="324"/>
      <c r="B19" s="324"/>
      <c r="C19" s="319"/>
      <c r="D19" s="327"/>
      <c r="E19" s="324"/>
      <c r="F19" s="32"/>
      <c r="G19" s="31"/>
      <c r="H19" s="27"/>
      <c r="I19" s="24"/>
      <c r="J19" s="28"/>
      <c r="K19" s="28"/>
      <c r="L19" s="29"/>
    </row>
    <row r="20" spans="1:12" ht="12.9" customHeight="1" x14ac:dyDescent="0.3">
      <c r="A20" s="324"/>
      <c r="B20" s="324"/>
      <c r="C20" s="318"/>
      <c r="D20" s="327"/>
      <c r="E20" s="324"/>
      <c r="F20" s="21"/>
      <c r="G20" s="22"/>
      <c r="H20" s="23"/>
      <c r="I20" s="24"/>
      <c r="J20" s="24"/>
      <c r="K20" s="24"/>
      <c r="L20" s="25"/>
    </row>
    <row r="21" spans="1:12" ht="12.9" customHeight="1" x14ac:dyDescent="0.3">
      <c r="A21" s="324"/>
      <c r="B21" s="324"/>
      <c r="C21" s="318"/>
      <c r="D21" s="327"/>
      <c r="E21" s="324"/>
      <c r="F21" s="32"/>
      <c r="G21" s="26"/>
      <c r="H21" s="27"/>
      <c r="I21" s="28"/>
      <c r="J21" s="28"/>
      <c r="K21" s="28"/>
      <c r="L21" s="29"/>
    </row>
    <row r="22" spans="1:12" ht="12.9" customHeight="1" x14ac:dyDescent="0.3">
      <c r="A22" s="324"/>
      <c r="B22" s="324"/>
      <c r="C22" s="318"/>
      <c r="D22" s="327"/>
      <c r="E22" s="324"/>
      <c r="F22" s="33"/>
      <c r="G22" s="31"/>
      <c r="H22" s="27"/>
      <c r="I22" s="28"/>
      <c r="J22" s="28"/>
      <c r="K22" s="28"/>
      <c r="L22" s="29"/>
    </row>
    <row r="23" spans="1:12" ht="12.9" customHeight="1" x14ac:dyDescent="0.3">
      <c r="A23" s="324"/>
      <c r="B23" s="324"/>
      <c r="C23" s="318"/>
      <c r="D23" s="327"/>
      <c r="E23" s="324"/>
      <c r="F23" s="32"/>
      <c r="G23" s="31"/>
      <c r="H23" s="27"/>
      <c r="I23" s="28"/>
      <c r="J23" s="28"/>
      <c r="K23" s="28"/>
      <c r="L23" s="29"/>
    </row>
    <row r="24" spans="1:12" ht="12.9" customHeight="1" thickBot="1" x14ac:dyDescent="0.35">
      <c r="A24" s="325"/>
      <c r="B24" s="325"/>
      <c r="C24" s="318"/>
      <c r="D24" s="328"/>
      <c r="E24" s="325"/>
      <c r="F24" s="33"/>
      <c r="G24" s="34"/>
      <c r="H24" s="35"/>
      <c r="I24" s="36"/>
      <c r="J24" s="36"/>
      <c r="K24" s="36"/>
      <c r="L24" s="37"/>
    </row>
    <row r="25" spans="1:12" ht="12.9" customHeight="1" thickBot="1" x14ac:dyDescent="0.35">
      <c r="A25" s="323"/>
      <c r="B25" s="323"/>
      <c r="C25" s="318"/>
      <c r="D25" s="326"/>
      <c r="E25" s="323"/>
      <c r="F25" s="260" t="s">
        <v>23</v>
      </c>
      <c r="G25" s="314" t="s">
        <v>23</v>
      </c>
      <c r="H25" s="315"/>
      <c r="I25" s="315"/>
      <c r="J25" s="315"/>
      <c r="K25" s="315"/>
      <c r="L25" s="316"/>
    </row>
    <row r="26" spans="1:12" ht="12.9" customHeight="1" x14ac:dyDescent="0.3">
      <c r="A26" s="324"/>
      <c r="B26" s="324"/>
      <c r="C26" s="318"/>
      <c r="D26" s="327"/>
      <c r="E26" s="324"/>
      <c r="F26" s="11"/>
      <c r="G26" s="12"/>
      <c r="H26" s="13"/>
      <c r="I26" s="14"/>
      <c r="J26" s="14"/>
      <c r="K26" s="14"/>
      <c r="L26" s="15"/>
    </row>
    <row r="27" spans="1:12" ht="12.9" customHeight="1" x14ac:dyDescent="0.3">
      <c r="A27" s="324"/>
      <c r="B27" s="324"/>
      <c r="C27" s="319"/>
      <c r="D27" s="327"/>
      <c r="E27" s="324"/>
      <c r="F27" s="236"/>
      <c r="G27" s="237"/>
      <c r="H27" s="238"/>
      <c r="I27" s="239"/>
      <c r="J27" s="239"/>
      <c r="K27" s="239"/>
      <c r="L27" s="240"/>
    </row>
    <row r="28" spans="1:12" ht="12.9" customHeight="1" thickBot="1" x14ac:dyDescent="0.35">
      <c r="A28" s="324"/>
      <c r="B28" s="324"/>
      <c r="C28" s="317"/>
      <c r="D28" s="327"/>
      <c r="E28" s="324"/>
      <c r="F28" s="16"/>
      <c r="G28" s="17"/>
      <c r="H28" s="18"/>
      <c r="I28" s="19"/>
      <c r="J28" s="19"/>
      <c r="K28" s="19"/>
      <c r="L28" s="20"/>
    </row>
    <row r="29" spans="1:12" ht="12.9" customHeight="1" thickBot="1" x14ac:dyDescent="0.35">
      <c r="A29" s="324"/>
      <c r="B29" s="324"/>
      <c r="C29" s="318"/>
      <c r="D29" s="327"/>
      <c r="E29" s="324"/>
      <c r="F29" s="261" t="s">
        <v>24</v>
      </c>
      <c r="G29" s="320" t="s">
        <v>24</v>
      </c>
      <c r="H29" s="321"/>
      <c r="I29" s="321"/>
      <c r="J29" s="321"/>
      <c r="K29" s="321"/>
      <c r="L29" s="322"/>
    </row>
    <row r="30" spans="1:12" ht="12.9" customHeight="1" x14ac:dyDescent="0.3">
      <c r="A30" s="324"/>
      <c r="B30" s="324"/>
      <c r="C30" s="318"/>
      <c r="D30" s="327"/>
      <c r="E30" s="324"/>
      <c r="F30" s="21" t="s">
        <v>352</v>
      </c>
      <c r="G30" s="22" t="s">
        <v>97</v>
      </c>
      <c r="H30" s="23"/>
      <c r="I30" s="24"/>
      <c r="J30" s="24">
        <v>50</v>
      </c>
      <c r="K30" s="24">
        <v>50</v>
      </c>
      <c r="L30" s="25"/>
    </row>
    <row r="31" spans="1:12" ht="12.9" customHeight="1" x14ac:dyDescent="0.3">
      <c r="A31" s="324"/>
      <c r="B31" s="324"/>
      <c r="C31" s="318"/>
      <c r="D31" s="327"/>
      <c r="E31" s="324"/>
      <c r="F31" s="21" t="s">
        <v>353</v>
      </c>
      <c r="G31" s="22" t="s">
        <v>98</v>
      </c>
      <c r="H31" s="27">
        <v>50</v>
      </c>
      <c r="I31" s="24">
        <v>50</v>
      </c>
      <c r="J31" s="28"/>
      <c r="K31" s="28"/>
      <c r="L31" s="29"/>
    </row>
    <row r="32" spans="1:12" ht="12.9" customHeight="1" x14ac:dyDescent="0.3">
      <c r="A32" s="324"/>
      <c r="B32" s="324"/>
      <c r="C32" s="318"/>
      <c r="D32" s="327"/>
      <c r="E32" s="324"/>
      <c r="F32" s="30" t="s">
        <v>354</v>
      </c>
      <c r="G32" s="22" t="s">
        <v>98</v>
      </c>
      <c r="H32" s="27"/>
      <c r="I32" s="24">
        <v>100</v>
      </c>
      <c r="J32" s="28"/>
      <c r="K32" s="28"/>
      <c r="L32" s="29"/>
    </row>
    <row r="33" spans="1:12" ht="12.9" customHeight="1" x14ac:dyDescent="0.3">
      <c r="A33" s="324"/>
      <c r="B33" s="324"/>
      <c r="C33" s="318"/>
      <c r="D33" s="327"/>
      <c r="E33" s="324"/>
      <c r="F33" s="32" t="s">
        <v>355</v>
      </c>
      <c r="G33" s="22" t="s">
        <v>97</v>
      </c>
      <c r="H33" s="27"/>
      <c r="I33" s="24">
        <v>100</v>
      </c>
      <c r="J33" s="28">
        <v>40</v>
      </c>
      <c r="K33" s="28">
        <v>10</v>
      </c>
      <c r="L33" s="29"/>
    </row>
    <row r="34" spans="1:12" ht="12.6" customHeight="1" x14ac:dyDescent="0.3">
      <c r="A34" s="324"/>
      <c r="B34" s="324"/>
      <c r="C34" s="318"/>
      <c r="D34" s="327"/>
      <c r="E34" s="324"/>
      <c r="F34" s="30" t="s">
        <v>356</v>
      </c>
      <c r="G34" s="22" t="s">
        <v>98</v>
      </c>
      <c r="H34" s="262"/>
      <c r="I34" s="24">
        <v>100</v>
      </c>
      <c r="J34" s="28"/>
      <c r="K34" s="28"/>
      <c r="L34" s="29"/>
    </row>
    <row r="35" spans="1:12" ht="12.9" customHeight="1" x14ac:dyDescent="0.3">
      <c r="A35" s="324"/>
      <c r="B35" s="324"/>
      <c r="C35" s="319"/>
      <c r="D35" s="327"/>
      <c r="E35" s="324"/>
      <c r="F35" s="32" t="s">
        <v>357</v>
      </c>
      <c r="G35" s="22" t="s">
        <v>98</v>
      </c>
      <c r="H35" s="23"/>
      <c r="I35" s="24">
        <v>100</v>
      </c>
      <c r="J35" s="24"/>
      <c r="K35" s="24"/>
      <c r="L35" s="25"/>
    </row>
    <row r="36" spans="1:12" ht="12.9" customHeight="1" x14ac:dyDescent="0.3">
      <c r="A36" s="324"/>
      <c r="B36" s="324"/>
      <c r="C36" s="317"/>
      <c r="D36" s="327"/>
      <c r="E36" s="324"/>
      <c r="F36" s="32" t="s">
        <v>358</v>
      </c>
      <c r="G36" s="26" t="s">
        <v>97</v>
      </c>
      <c r="H36" s="27"/>
      <c r="I36" s="24">
        <v>50</v>
      </c>
      <c r="J36" s="28">
        <v>50</v>
      </c>
      <c r="K36" s="28"/>
      <c r="L36" s="29"/>
    </row>
    <row r="37" spans="1:12" ht="12.9" customHeight="1" x14ac:dyDescent="0.3">
      <c r="A37" s="324"/>
      <c r="B37" s="324"/>
      <c r="C37" s="318"/>
      <c r="D37" s="327"/>
      <c r="E37" s="324"/>
      <c r="F37" s="32" t="s">
        <v>359</v>
      </c>
      <c r="G37" s="26" t="s">
        <v>97</v>
      </c>
      <c r="H37" s="27"/>
      <c r="I37" s="24">
        <v>50</v>
      </c>
      <c r="J37" s="28">
        <v>50</v>
      </c>
      <c r="K37" s="28"/>
      <c r="L37" s="29"/>
    </row>
    <row r="38" spans="1:12" ht="12.9" customHeight="1" x14ac:dyDescent="0.3">
      <c r="A38" s="324"/>
      <c r="B38" s="324"/>
      <c r="C38" s="318"/>
      <c r="D38" s="327"/>
      <c r="E38" s="324"/>
      <c r="F38" s="21" t="s">
        <v>360</v>
      </c>
      <c r="G38" s="26" t="s">
        <v>97</v>
      </c>
      <c r="H38" s="27"/>
      <c r="I38" s="24">
        <v>50</v>
      </c>
      <c r="J38" s="28">
        <v>50</v>
      </c>
      <c r="K38" s="28"/>
      <c r="L38" s="29"/>
    </row>
    <row r="39" spans="1:12" ht="12.9" customHeight="1" x14ac:dyDescent="0.3">
      <c r="A39" s="324"/>
      <c r="B39" s="324"/>
      <c r="C39" s="318"/>
      <c r="D39" s="327"/>
      <c r="E39" s="324"/>
      <c r="F39" s="32" t="s">
        <v>99</v>
      </c>
      <c r="G39" s="31" t="s">
        <v>98</v>
      </c>
      <c r="H39" s="27">
        <v>10</v>
      </c>
      <c r="I39" s="24">
        <v>50</v>
      </c>
      <c r="J39" s="28">
        <v>40</v>
      </c>
      <c r="K39" s="28"/>
      <c r="L39" s="29"/>
    </row>
    <row r="40" spans="1:12" ht="12.9" customHeight="1" x14ac:dyDescent="0.3">
      <c r="A40" s="324"/>
      <c r="B40" s="324"/>
      <c r="C40" s="318"/>
      <c r="D40" s="327"/>
      <c r="E40" s="324"/>
      <c r="F40" s="31" t="s">
        <v>100</v>
      </c>
      <c r="G40" s="31" t="s">
        <v>98</v>
      </c>
      <c r="H40" s="27">
        <v>20</v>
      </c>
      <c r="I40" s="24">
        <v>50</v>
      </c>
      <c r="J40" s="28">
        <v>30</v>
      </c>
      <c r="K40" s="28"/>
      <c r="L40" s="29"/>
    </row>
    <row r="41" spans="1:12" ht="12.9" customHeight="1" x14ac:dyDescent="0.3">
      <c r="A41" s="324"/>
      <c r="B41" s="324"/>
      <c r="C41" s="318"/>
      <c r="D41" s="327"/>
      <c r="E41" s="324"/>
      <c r="F41" s="263"/>
      <c r="G41" s="22"/>
      <c r="H41" s="23"/>
      <c r="I41" s="24"/>
      <c r="J41" s="24"/>
      <c r="K41" s="24"/>
      <c r="L41" s="25"/>
    </row>
    <row r="42" spans="1:12" ht="12.9" customHeight="1" x14ac:dyDescent="0.3">
      <c r="A42" s="324"/>
      <c r="B42" s="324"/>
      <c r="C42" s="319"/>
      <c r="D42" s="327"/>
      <c r="E42" s="324"/>
      <c r="F42" s="21"/>
      <c r="G42" s="26"/>
      <c r="H42" s="27"/>
      <c r="I42" s="28"/>
      <c r="J42" s="28"/>
      <c r="K42" s="28"/>
      <c r="L42" s="29"/>
    </row>
    <row r="43" spans="1:12" ht="12.9" customHeight="1" x14ac:dyDescent="0.3">
      <c r="A43" s="324"/>
      <c r="B43" s="324"/>
      <c r="C43" s="318"/>
      <c r="D43" s="327"/>
      <c r="E43" s="324"/>
      <c r="F43" s="30"/>
      <c r="G43" s="31"/>
      <c r="H43" s="27"/>
      <c r="I43" s="28"/>
      <c r="J43" s="28"/>
      <c r="K43" s="28"/>
      <c r="L43" s="29"/>
    </row>
    <row r="44" spans="1:12" ht="12.9" customHeight="1" x14ac:dyDescent="0.3">
      <c r="A44" s="324"/>
      <c r="B44" s="324"/>
      <c r="C44" s="318"/>
      <c r="D44" s="327"/>
      <c r="E44" s="324"/>
      <c r="F44" s="263"/>
      <c r="G44" s="31"/>
      <c r="H44" s="27"/>
      <c r="I44" s="28"/>
      <c r="J44" s="28"/>
      <c r="K44" s="28"/>
      <c r="L44" s="29"/>
    </row>
    <row r="45" spans="1:12" ht="12.9" customHeight="1" thickBot="1" x14ac:dyDescent="0.35">
      <c r="A45" s="325"/>
      <c r="B45" s="325"/>
      <c r="C45" s="318"/>
      <c r="D45" s="328"/>
      <c r="E45" s="325"/>
      <c r="F45" s="264"/>
      <c r="G45" s="34"/>
      <c r="H45" s="35"/>
      <c r="I45" s="36"/>
      <c r="J45" s="36"/>
      <c r="K45" s="36"/>
      <c r="L45" s="37"/>
    </row>
    <row r="46" spans="1:12" ht="12.9" customHeight="1" thickBot="1" x14ac:dyDescent="0.35">
      <c r="A46" s="323"/>
      <c r="B46" s="323"/>
      <c r="C46" s="318"/>
      <c r="D46" s="326"/>
      <c r="E46" s="323"/>
      <c r="F46" s="260" t="s">
        <v>23</v>
      </c>
      <c r="G46" s="314" t="s">
        <v>23</v>
      </c>
      <c r="H46" s="315"/>
      <c r="I46" s="315"/>
      <c r="J46" s="315"/>
      <c r="K46" s="315"/>
      <c r="L46" s="316"/>
    </row>
    <row r="47" spans="1:12" ht="12.9" customHeight="1" x14ac:dyDescent="0.3">
      <c r="A47" s="324"/>
      <c r="B47" s="324"/>
      <c r="C47" s="318"/>
      <c r="D47" s="327"/>
      <c r="E47" s="324"/>
      <c r="F47" s="11"/>
      <c r="G47" s="12"/>
      <c r="H47" s="13"/>
      <c r="I47" s="14"/>
      <c r="J47" s="14"/>
      <c r="K47" s="14"/>
      <c r="L47" s="15"/>
    </row>
    <row r="48" spans="1:12" ht="12.9" customHeight="1" x14ac:dyDescent="0.3">
      <c r="A48" s="324"/>
      <c r="B48" s="324"/>
      <c r="C48" s="318"/>
      <c r="D48" s="327"/>
      <c r="E48" s="324"/>
      <c r="F48" s="236"/>
      <c r="G48" s="237"/>
      <c r="H48" s="238"/>
      <c r="I48" s="239"/>
      <c r="J48" s="239"/>
      <c r="K48" s="239"/>
      <c r="L48" s="240"/>
    </row>
    <row r="49" spans="1:12" ht="12.9" customHeight="1" thickBot="1" x14ac:dyDescent="0.35">
      <c r="A49" s="324"/>
      <c r="B49" s="324"/>
      <c r="C49" s="319"/>
      <c r="D49" s="327"/>
      <c r="E49" s="324"/>
      <c r="F49" s="16"/>
      <c r="G49" s="17"/>
      <c r="H49" s="18"/>
      <c r="I49" s="19"/>
      <c r="J49" s="19"/>
      <c r="K49" s="19"/>
      <c r="L49" s="20"/>
    </row>
    <row r="50" spans="1:12" ht="12.9" customHeight="1" thickBot="1" x14ac:dyDescent="0.35">
      <c r="A50" s="324"/>
      <c r="B50" s="324"/>
      <c r="C50" s="317"/>
      <c r="D50" s="327"/>
      <c r="E50" s="324"/>
      <c r="F50" s="261" t="s">
        <v>24</v>
      </c>
      <c r="G50" s="320" t="s">
        <v>24</v>
      </c>
      <c r="H50" s="321"/>
      <c r="I50" s="321"/>
      <c r="J50" s="321"/>
      <c r="K50" s="321"/>
      <c r="L50" s="322"/>
    </row>
    <row r="51" spans="1:12" ht="12.9" customHeight="1" x14ac:dyDescent="0.3">
      <c r="A51" s="324"/>
      <c r="B51" s="324"/>
      <c r="C51" s="318"/>
      <c r="D51" s="327"/>
      <c r="E51" s="324"/>
      <c r="F51" s="21"/>
      <c r="G51" s="22"/>
      <c r="H51" s="23"/>
      <c r="I51" s="24"/>
      <c r="J51" s="24"/>
      <c r="K51" s="24"/>
      <c r="L51" s="25"/>
    </row>
    <row r="52" spans="1:12" ht="12.9" customHeight="1" x14ac:dyDescent="0.3">
      <c r="A52" s="324"/>
      <c r="B52" s="324"/>
      <c r="C52" s="318"/>
      <c r="D52" s="327"/>
      <c r="E52" s="324"/>
      <c r="F52" s="21"/>
      <c r="G52" s="22"/>
      <c r="H52" s="27"/>
      <c r="I52" s="24"/>
      <c r="J52" s="28"/>
      <c r="K52" s="28"/>
      <c r="L52" s="29"/>
    </row>
    <row r="53" spans="1:12" ht="12.9" customHeight="1" x14ac:dyDescent="0.3">
      <c r="A53" s="324"/>
      <c r="B53" s="324"/>
      <c r="C53" s="318"/>
      <c r="D53" s="327"/>
      <c r="E53" s="324"/>
      <c r="F53" s="30"/>
      <c r="G53" s="22"/>
      <c r="H53" s="27"/>
      <c r="I53" s="24"/>
      <c r="J53" s="28"/>
      <c r="K53" s="28"/>
      <c r="L53" s="29"/>
    </row>
    <row r="54" spans="1:12" ht="12.9" customHeight="1" x14ac:dyDescent="0.3">
      <c r="A54" s="324"/>
      <c r="B54" s="324"/>
      <c r="C54" s="318"/>
      <c r="D54" s="327"/>
      <c r="E54" s="324"/>
      <c r="F54" s="32"/>
      <c r="G54" s="22"/>
      <c r="H54" s="27"/>
      <c r="I54" s="24"/>
      <c r="J54" s="28"/>
      <c r="K54" s="28"/>
      <c r="L54" s="29"/>
    </row>
    <row r="55" spans="1:12" ht="12.6" customHeight="1" x14ac:dyDescent="0.3">
      <c r="A55" s="324"/>
      <c r="B55" s="324"/>
      <c r="C55" s="318"/>
      <c r="D55" s="327"/>
      <c r="E55" s="324"/>
      <c r="F55" s="31"/>
      <c r="G55" s="22"/>
      <c r="H55" s="262"/>
      <c r="I55" s="24"/>
      <c r="J55" s="28"/>
      <c r="K55" s="28"/>
      <c r="L55" s="29"/>
    </row>
    <row r="56" spans="1:12" ht="12.9" customHeight="1" x14ac:dyDescent="0.3">
      <c r="A56" s="324"/>
      <c r="B56" s="324"/>
      <c r="C56" s="318"/>
      <c r="D56" s="327"/>
      <c r="E56" s="324"/>
      <c r="F56" s="21"/>
      <c r="G56" s="22"/>
      <c r="H56" s="23"/>
      <c r="I56" s="24"/>
      <c r="J56" s="24"/>
      <c r="K56" s="24"/>
      <c r="L56" s="25"/>
    </row>
    <row r="57" spans="1:12" ht="12.9" customHeight="1" x14ac:dyDescent="0.3">
      <c r="A57" s="324"/>
      <c r="B57" s="324"/>
      <c r="C57" s="319"/>
      <c r="D57" s="327"/>
      <c r="E57" s="324"/>
      <c r="F57" s="30"/>
      <c r="G57" s="26"/>
      <c r="H57" s="27"/>
      <c r="I57" s="24"/>
      <c r="J57" s="28"/>
      <c r="K57" s="28"/>
      <c r="L57" s="29"/>
    </row>
    <row r="58" spans="1:12" ht="12.9" customHeight="1" x14ac:dyDescent="0.3">
      <c r="A58" s="324"/>
      <c r="B58" s="324"/>
      <c r="C58" s="318"/>
      <c r="D58" s="327"/>
      <c r="E58" s="324"/>
      <c r="F58" s="32"/>
      <c r="G58" s="26"/>
      <c r="H58" s="27"/>
      <c r="I58" s="24"/>
      <c r="J58" s="28"/>
      <c r="K58" s="28"/>
      <c r="L58" s="29"/>
    </row>
    <row r="59" spans="1:12" ht="12.9" customHeight="1" x14ac:dyDescent="0.3">
      <c r="A59" s="324"/>
      <c r="B59" s="324"/>
      <c r="C59" s="318"/>
      <c r="D59" s="327"/>
      <c r="E59" s="324"/>
      <c r="F59" s="32"/>
      <c r="G59" s="26"/>
      <c r="H59" s="27"/>
      <c r="I59" s="24"/>
      <c r="J59" s="28"/>
      <c r="K59" s="28"/>
      <c r="L59" s="29"/>
    </row>
    <row r="60" spans="1:12" ht="12.9" customHeight="1" x14ac:dyDescent="0.3">
      <c r="A60" s="324"/>
      <c r="B60" s="324"/>
      <c r="C60" s="318"/>
      <c r="D60" s="327"/>
      <c r="E60" s="324"/>
      <c r="F60" s="32"/>
      <c r="G60" s="31"/>
      <c r="H60" s="27"/>
      <c r="I60" s="24"/>
      <c r="J60" s="28"/>
      <c r="K60" s="28"/>
      <c r="L60" s="29"/>
    </row>
    <row r="61" spans="1:12" ht="12.9" customHeight="1" x14ac:dyDescent="0.3">
      <c r="A61" s="324"/>
      <c r="B61" s="324"/>
      <c r="C61" s="318"/>
      <c r="D61" s="327"/>
      <c r="E61" s="324"/>
      <c r="F61" s="21"/>
      <c r="G61" s="31"/>
      <c r="H61" s="27"/>
      <c r="I61" s="24"/>
      <c r="J61" s="28"/>
      <c r="K61" s="28"/>
      <c r="L61" s="29"/>
    </row>
    <row r="62" spans="1:12" ht="12.9" customHeight="1" x14ac:dyDescent="0.3">
      <c r="A62" s="324"/>
      <c r="B62" s="324"/>
      <c r="C62" s="318"/>
      <c r="D62" s="327"/>
      <c r="E62" s="324"/>
      <c r="F62" s="32"/>
      <c r="G62" s="22"/>
      <c r="H62" s="23"/>
      <c r="I62" s="24"/>
      <c r="J62" s="24"/>
      <c r="K62" s="24"/>
      <c r="L62" s="25"/>
    </row>
    <row r="63" spans="1:12" ht="12.9" customHeight="1" x14ac:dyDescent="0.3">
      <c r="A63" s="324"/>
      <c r="B63" s="324"/>
      <c r="C63" s="318"/>
      <c r="D63" s="327"/>
      <c r="E63" s="324"/>
      <c r="F63" s="31"/>
      <c r="G63" s="26"/>
      <c r="H63" s="27"/>
      <c r="I63" s="28"/>
      <c r="J63" s="28"/>
      <c r="K63" s="28"/>
      <c r="L63" s="29"/>
    </row>
    <row r="64" spans="1:12" ht="12.9" customHeight="1" x14ac:dyDescent="0.3">
      <c r="A64" s="324"/>
      <c r="B64" s="324"/>
      <c r="C64" s="318"/>
      <c r="D64" s="327"/>
      <c r="E64" s="324"/>
      <c r="F64" s="30"/>
      <c r="G64" s="31"/>
      <c r="H64" s="27"/>
      <c r="I64" s="28"/>
      <c r="J64" s="28"/>
      <c r="K64" s="28"/>
      <c r="L64" s="29"/>
    </row>
    <row r="65" spans="1:12" ht="12.9" customHeight="1" x14ac:dyDescent="0.3">
      <c r="A65" s="324"/>
      <c r="B65" s="324"/>
      <c r="C65" s="318"/>
      <c r="D65" s="327"/>
      <c r="E65" s="324"/>
      <c r="F65" s="32"/>
      <c r="G65" s="31"/>
      <c r="H65" s="27"/>
      <c r="I65" s="28"/>
      <c r="J65" s="28"/>
      <c r="K65" s="28"/>
      <c r="L65" s="29"/>
    </row>
    <row r="66" spans="1:12" ht="12.9" customHeight="1" thickBot="1" x14ac:dyDescent="0.35">
      <c r="A66" s="325"/>
      <c r="B66" s="325"/>
      <c r="C66" s="329"/>
      <c r="D66" s="328"/>
      <c r="E66" s="325"/>
      <c r="F66" s="38"/>
      <c r="G66" s="39"/>
      <c r="H66" s="40"/>
      <c r="I66" s="41"/>
      <c r="J66" s="41"/>
      <c r="K66" s="41"/>
      <c r="L66" s="42"/>
    </row>
    <row r="67" spans="1:12" ht="12.9" customHeight="1" x14ac:dyDescent="0.3">
      <c r="A67" s="43"/>
      <c r="B67" s="43"/>
      <c r="C67" s="43"/>
      <c r="D67" s="43"/>
      <c r="E67" s="43"/>
      <c r="F67" s="44"/>
      <c r="G67" s="44"/>
    </row>
  </sheetData>
  <mergeCells count="35">
    <mergeCell ref="G1:L1"/>
    <mergeCell ref="G2:G3"/>
    <mergeCell ref="H2:L2"/>
    <mergeCell ref="A4:A24"/>
    <mergeCell ref="B4:B24"/>
    <mergeCell ref="C4:C11"/>
    <mergeCell ref="D4:D24"/>
    <mergeCell ref="E4:E24"/>
    <mergeCell ref="G4:L4"/>
    <mergeCell ref="G8:L8"/>
    <mergeCell ref="A1:A3"/>
    <mergeCell ref="B1:B3"/>
    <mergeCell ref="C1:C3"/>
    <mergeCell ref="D1:D3"/>
    <mergeCell ref="E1:E3"/>
    <mergeCell ref="F1:F3"/>
    <mergeCell ref="C12:C19"/>
    <mergeCell ref="C20:C27"/>
    <mergeCell ref="A25:A45"/>
    <mergeCell ref="B25:B45"/>
    <mergeCell ref="D25:D45"/>
    <mergeCell ref="A46:A66"/>
    <mergeCell ref="B46:B66"/>
    <mergeCell ref="D46:D66"/>
    <mergeCell ref="E46:E66"/>
    <mergeCell ref="G46:L46"/>
    <mergeCell ref="C50:C57"/>
    <mergeCell ref="G50:L50"/>
    <mergeCell ref="C58:C66"/>
    <mergeCell ref="G25:L25"/>
    <mergeCell ref="C28:C35"/>
    <mergeCell ref="G29:L29"/>
    <mergeCell ref="C36:C42"/>
    <mergeCell ref="C43:C49"/>
    <mergeCell ref="E25:E45"/>
  </mergeCells>
  <printOptions horizontalCentered="1"/>
  <pageMargins left="0.25" right="0.25" top="0.75" bottom="0.75" header="0.3" footer="0.3"/>
  <pageSetup paperSize="3" scale="87" orientation="landscape" horizontalDpi="4294967293" r:id="rId1"/>
  <headerFooter>
    <oddHeader>&amp;C&amp;"-,Bold"&amp;14Levels of Service to Asset Hierarchy</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7977-5F01-4150-8783-1C6050B6962C}">
  <sheetPr>
    <tabColor theme="9"/>
    <pageSetUpPr fitToPage="1"/>
  </sheetPr>
  <dimension ref="A1:S246"/>
  <sheetViews>
    <sheetView zoomScale="70" zoomScaleNormal="70" workbookViewId="0">
      <pane ySplit="3" topLeftCell="A4" activePane="bottomLeft" state="frozen"/>
      <selection activeCell="J244" sqref="J244"/>
      <selection pane="bottomLeft" activeCell="J244" sqref="J244"/>
    </sheetView>
  </sheetViews>
  <sheetFormatPr defaultColWidth="9.109375" defaultRowHeight="14.4" x14ac:dyDescent="0.3"/>
  <cols>
    <col min="1" max="1" width="20.6640625" style="114" customWidth="1"/>
    <col min="2" max="2" width="6.33203125" style="118" customWidth="1"/>
    <col min="3" max="3" width="45.77734375" style="117" customWidth="1"/>
    <col min="4" max="4" width="75.77734375" style="116" customWidth="1"/>
    <col min="5" max="5" width="12.77734375" style="116" customWidth="1"/>
    <col min="6" max="6" width="16.77734375" style="114" customWidth="1"/>
    <col min="7" max="7" width="4.77734375" style="114" customWidth="1"/>
    <col min="8" max="8" width="9.109375" style="114"/>
    <col min="9" max="9" width="12.77734375" style="116" customWidth="1"/>
    <col min="10" max="10" width="16.77734375" style="114" customWidth="1"/>
    <col min="11" max="11" width="4.77734375" style="114" customWidth="1"/>
    <col min="12" max="12" width="9.109375" style="114"/>
    <col min="13" max="13" width="12.77734375" style="116" customWidth="1"/>
    <col min="14" max="14" width="16.77734375" style="114" customWidth="1"/>
    <col min="15" max="15" width="4.77734375" style="114" customWidth="1"/>
    <col min="16" max="16" width="9.109375" style="114"/>
    <col min="17" max="17" width="12.77734375" style="116" customWidth="1"/>
    <col min="18" max="18" width="16.77734375" style="114" customWidth="1"/>
    <col min="19" max="19" width="4.77734375" style="114" customWidth="1"/>
    <col min="20" max="16384" width="9.109375" style="114"/>
  </cols>
  <sheetData>
    <row r="1" spans="1:19" ht="16.2" thickBot="1" x14ac:dyDescent="0.35">
      <c r="E1" s="430" t="s">
        <v>460</v>
      </c>
      <c r="F1" s="431"/>
      <c r="G1" s="432"/>
      <c r="I1" s="430" t="s">
        <v>460</v>
      </c>
      <c r="J1" s="431"/>
      <c r="K1" s="432"/>
      <c r="M1" s="430" t="s">
        <v>460</v>
      </c>
      <c r="N1" s="431"/>
      <c r="O1" s="432"/>
      <c r="Q1" s="430" t="s">
        <v>460</v>
      </c>
      <c r="R1" s="431"/>
      <c r="S1" s="432"/>
    </row>
    <row r="2" spans="1:19" ht="37.5" customHeight="1" x14ac:dyDescent="0.3">
      <c r="A2" s="333" t="s">
        <v>341</v>
      </c>
      <c r="B2" s="391" t="s">
        <v>27</v>
      </c>
      <c r="C2" s="333" t="s">
        <v>198</v>
      </c>
      <c r="D2" s="333" t="s">
        <v>135</v>
      </c>
      <c r="E2" s="333" t="s">
        <v>332</v>
      </c>
      <c r="F2" s="333" t="s">
        <v>343</v>
      </c>
      <c r="G2" s="428" t="s">
        <v>77</v>
      </c>
      <c r="H2" s="115"/>
      <c r="I2" s="333" t="s">
        <v>332</v>
      </c>
      <c r="J2" s="333" t="s">
        <v>343</v>
      </c>
      <c r="K2" s="428" t="s">
        <v>77</v>
      </c>
      <c r="M2" s="333" t="s">
        <v>332</v>
      </c>
      <c r="N2" s="333" t="s">
        <v>343</v>
      </c>
      <c r="O2" s="428" t="s">
        <v>77</v>
      </c>
      <c r="Q2" s="333" t="s">
        <v>332</v>
      </c>
      <c r="R2" s="333" t="s">
        <v>343</v>
      </c>
      <c r="S2" s="428" t="s">
        <v>77</v>
      </c>
    </row>
    <row r="3" spans="1:19" ht="69.75" customHeight="1" thickBot="1" x14ac:dyDescent="0.35">
      <c r="A3" s="339"/>
      <c r="B3" s="393"/>
      <c r="C3" s="339"/>
      <c r="D3" s="339"/>
      <c r="E3" s="339"/>
      <c r="F3" s="339"/>
      <c r="G3" s="429"/>
      <c r="H3" s="115"/>
      <c r="I3" s="339"/>
      <c r="J3" s="339"/>
      <c r="K3" s="429"/>
      <c r="M3" s="339"/>
      <c r="N3" s="339"/>
      <c r="O3" s="429"/>
      <c r="Q3" s="339"/>
      <c r="R3" s="339"/>
      <c r="S3" s="429"/>
    </row>
    <row r="4" spans="1:19" ht="15" customHeight="1" x14ac:dyDescent="0.3">
      <c r="A4" s="397" t="s">
        <v>233</v>
      </c>
      <c r="B4" s="391" t="s">
        <v>30</v>
      </c>
      <c r="C4" s="397" t="s">
        <v>143</v>
      </c>
      <c r="D4" s="213" t="s">
        <v>234</v>
      </c>
      <c r="E4" s="149"/>
      <c r="F4" s="134"/>
      <c r="G4" s="108" t="str">
        <f t="shared" ref="G4:G26" si="0">IF(F4="Very Good",1,IF(F4="Good",2,IF(F4="Fair",3,IF(F4="Poor",4,IF(F4="Very Poor",5,"")))))</f>
        <v/>
      </c>
      <c r="H4" s="220"/>
      <c r="I4" s="149"/>
      <c r="J4" s="134"/>
      <c r="K4" s="108" t="str">
        <f t="shared" ref="K4:K26" si="1">IF(J4="Very Good",1,IF(J4="Good",2,IF(J4="Fair",3,IF(J4="Poor",4,IF(J4="Very Poor",5,"")))))</f>
        <v/>
      </c>
      <c r="L4" s="220"/>
      <c r="M4" s="149"/>
      <c r="N4" s="134"/>
      <c r="O4" s="108" t="str">
        <f t="shared" ref="O4:O26" si="2">IF(N4="Very Good",1,IF(N4="Good",2,IF(N4="Fair",3,IF(N4="Poor",4,IF(N4="Very Poor",5,"")))))</f>
        <v/>
      </c>
      <c r="Q4" s="149"/>
      <c r="R4" s="134"/>
      <c r="S4" s="108" t="str">
        <f t="shared" ref="S4:S26" si="3">IF(R4="Very Good",1,IF(R4="Good",2,IF(R4="Fair",3,IF(R4="Poor",4,IF(R4="Very Poor",5,"")))))</f>
        <v/>
      </c>
    </row>
    <row r="5" spans="1:19" x14ac:dyDescent="0.3">
      <c r="A5" s="397"/>
      <c r="B5" s="392"/>
      <c r="C5" s="397"/>
      <c r="D5" s="151" t="s">
        <v>235</v>
      </c>
      <c r="E5" s="149"/>
      <c r="F5" s="134"/>
      <c r="G5" s="108" t="str">
        <f t="shared" si="0"/>
        <v/>
      </c>
      <c r="I5" s="149"/>
      <c r="J5" s="134"/>
      <c r="K5" s="108" t="str">
        <f t="shared" si="1"/>
        <v/>
      </c>
      <c r="M5" s="149"/>
      <c r="N5" s="134"/>
      <c r="O5" s="108" t="str">
        <f t="shared" si="2"/>
        <v/>
      </c>
      <c r="Q5" s="149"/>
      <c r="R5" s="134"/>
      <c r="S5" s="108" t="str">
        <f t="shared" si="3"/>
        <v/>
      </c>
    </row>
    <row r="6" spans="1:19" x14ac:dyDescent="0.3">
      <c r="A6" s="397"/>
      <c r="B6" s="392"/>
      <c r="C6" s="397"/>
      <c r="D6" s="151" t="s">
        <v>236</v>
      </c>
      <c r="E6" s="149"/>
      <c r="F6" s="134"/>
      <c r="G6" s="108" t="str">
        <f t="shared" si="0"/>
        <v/>
      </c>
      <c r="I6" s="149"/>
      <c r="J6" s="134"/>
      <c r="K6" s="108" t="str">
        <f t="shared" si="1"/>
        <v/>
      </c>
      <c r="M6" s="149"/>
      <c r="N6" s="134"/>
      <c r="O6" s="108" t="str">
        <f t="shared" si="2"/>
        <v/>
      </c>
      <c r="Q6" s="149"/>
      <c r="R6" s="134"/>
      <c r="S6" s="108" t="str">
        <f t="shared" si="3"/>
        <v/>
      </c>
    </row>
    <row r="7" spans="1:19" x14ac:dyDescent="0.3">
      <c r="A7" s="397"/>
      <c r="B7" s="392"/>
      <c r="C7" s="397"/>
      <c r="D7" s="151" t="s">
        <v>237</v>
      </c>
      <c r="E7" s="149"/>
      <c r="F7" s="134"/>
      <c r="G7" s="108" t="str">
        <f t="shared" si="0"/>
        <v/>
      </c>
      <c r="I7" s="149"/>
      <c r="J7" s="134"/>
      <c r="K7" s="108" t="str">
        <f t="shared" si="1"/>
        <v/>
      </c>
      <c r="M7" s="149"/>
      <c r="N7" s="134"/>
      <c r="O7" s="108" t="str">
        <f t="shared" si="2"/>
        <v/>
      </c>
      <c r="Q7" s="149"/>
      <c r="R7" s="134"/>
      <c r="S7" s="108" t="str">
        <f t="shared" si="3"/>
        <v/>
      </c>
    </row>
    <row r="8" spans="1:19" x14ac:dyDescent="0.3">
      <c r="A8" s="397"/>
      <c r="B8" s="392"/>
      <c r="C8" s="397"/>
      <c r="D8" s="151" t="s">
        <v>238</v>
      </c>
      <c r="E8" s="149"/>
      <c r="F8" s="134"/>
      <c r="G8" s="108" t="str">
        <f t="shared" si="0"/>
        <v/>
      </c>
      <c r="I8" s="149"/>
      <c r="J8" s="134"/>
      <c r="K8" s="108" t="str">
        <f t="shared" si="1"/>
        <v/>
      </c>
      <c r="M8" s="149"/>
      <c r="N8" s="134"/>
      <c r="O8" s="108" t="str">
        <f t="shared" si="2"/>
        <v/>
      </c>
      <c r="Q8" s="149"/>
      <c r="R8" s="134"/>
      <c r="S8" s="108" t="str">
        <f t="shared" si="3"/>
        <v/>
      </c>
    </row>
    <row r="9" spans="1:19" x14ac:dyDescent="0.3">
      <c r="A9" s="397"/>
      <c r="B9" s="392"/>
      <c r="C9" s="397"/>
      <c r="D9" s="138" t="s">
        <v>239</v>
      </c>
      <c r="E9" s="149"/>
      <c r="F9" s="134"/>
      <c r="G9" s="108" t="str">
        <f t="shared" si="0"/>
        <v/>
      </c>
      <c r="I9" s="149"/>
      <c r="J9" s="134"/>
      <c r="K9" s="108" t="str">
        <f t="shared" si="1"/>
        <v/>
      </c>
      <c r="M9" s="149"/>
      <c r="N9" s="134"/>
      <c r="O9" s="108" t="str">
        <f t="shared" si="2"/>
        <v/>
      </c>
      <c r="Q9" s="149"/>
      <c r="R9" s="134"/>
      <c r="S9" s="108" t="str">
        <f t="shared" si="3"/>
        <v/>
      </c>
    </row>
    <row r="10" spans="1:19" x14ac:dyDescent="0.3">
      <c r="A10" s="397"/>
      <c r="B10" s="392"/>
      <c r="C10" s="397"/>
      <c r="D10" s="145" t="s">
        <v>240</v>
      </c>
      <c r="E10" s="149"/>
      <c r="F10" s="134"/>
      <c r="G10" s="108" t="str">
        <f t="shared" si="0"/>
        <v/>
      </c>
      <c r="I10" s="149"/>
      <c r="J10" s="134"/>
      <c r="K10" s="108" t="str">
        <f t="shared" si="1"/>
        <v/>
      </c>
      <c r="M10" s="149"/>
      <c r="N10" s="134"/>
      <c r="O10" s="108" t="str">
        <f t="shared" si="2"/>
        <v/>
      </c>
      <c r="Q10" s="149"/>
      <c r="R10" s="134"/>
      <c r="S10" s="108" t="str">
        <f t="shared" si="3"/>
        <v/>
      </c>
    </row>
    <row r="11" spans="1:19" x14ac:dyDescent="0.3">
      <c r="A11" s="397"/>
      <c r="B11" s="392"/>
      <c r="C11" s="397"/>
      <c r="D11" s="145" t="s">
        <v>241</v>
      </c>
      <c r="E11" s="149"/>
      <c r="F11" s="134"/>
      <c r="G11" s="108" t="str">
        <f t="shared" si="0"/>
        <v/>
      </c>
      <c r="I11" s="149"/>
      <c r="J11" s="134"/>
      <c r="K11" s="108" t="str">
        <f t="shared" si="1"/>
        <v/>
      </c>
      <c r="M11" s="149"/>
      <c r="N11" s="134"/>
      <c r="O11" s="108" t="str">
        <f t="shared" si="2"/>
        <v/>
      </c>
      <c r="Q11" s="149"/>
      <c r="R11" s="134"/>
      <c r="S11" s="108" t="str">
        <f t="shared" si="3"/>
        <v/>
      </c>
    </row>
    <row r="12" spans="1:19" x14ac:dyDescent="0.3">
      <c r="A12" s="397"/>
      <c r="B12" s="392"/>
      <c r="C12" s="397"/>
      <c r="D12" s="145" t="s">
        <v>242</v>
      </c>
      <c r="E12" s="149"/>
      <c r="F12" s="134"/>
      <c r="G12" s="108" t="str">
        <f t="shared" si="0"/>
        <v/>
      </c>
      <c r="I12" s="149"/>
      <c r="J12" s="134"/>
      <c r="K12" s="108" t="str">
        <f t="shared" si="1"/>
        <v/>
      </c>
      <c r="M12" s="149"/>
      <c r="N12" s="134"/>
      <c r="O12" s="108" t="str">
        <f t="shared" si="2"/>
        <v/>
      </c>
      <c r="Q12" s="149"/>
      <c r="R12" s="134"/>
      <c r="S12" s="108" t="str">
        <f t="shared" si="3"/>
        <v/>
      </c>
    </row>
    <row r="13" spans="1:19" x14ac:dyDescent="0.3">
      <c r="A13" s="397"/>
      <c r="B13" s="392"/>
      <c r="C13" s="397"/>
      <c r="D13" s="145" t="s">
        <v>243</v>
      </c>
      <c r="E13" s="149"/>
      <c r="F13" s="134"/>
      <c r="G13" s="108" t="str">
        <f t="shared" si="0"/>
        <v/>
      </c>
      <c r="I13" s="149"/>
      <c r="J13" s="134"/>
      <c r="K13" s="108" t="str">
        <f t="shared" si="1"/>
        <v/>
      </c>
      <c r="M13" s="149"/>
      <c r="N13" s="134"/>
      <c r="O13" s="108" t="str">
        <f t="shared" si="2"/>
        <v/>
      </c>
      <c r="Q13" s="149"/>
      <c r="R13" s="134"/>
      <c r="S13" s="108" t="str">
        <f t="shared" si="3"/>
        <v/>
      </c>
    </row>
    <row r="14" spans="1:19" x14ac:dyDescent="0.3">
      <c r="A14" s="397"/>
      <c r="B14" s="392"/>
      <c r="C14" s="397"/>
      <c r="D14" s="145" t="s">
        <v>244</v>
      </c>
      <c r="E14" s="149"/>
      <c r="F14" s="134"/>
      <c r="G14" s="108" t="str">
        <f t="shared" si="0"/>
        <v/>
      </c>
      <c r="I14" s="149"/>
      <c r="J14" s="134"/>
      <c r="K14" s="108" t="str">
        <f t="shared" si="1"/>
        <v/>
      </c>
      <c r="M14" s="149"/>
      <c r="N14" s="134"/>
      <c r="O14" s="108" t="str">
        <f t="shared" si="2"/>
        <v/>
      </c>
      <c r="Q14" s="149"/>
      <c r="R14" s="134"/>
      <c r="S14" s="108" t="str">
        <f t="shared" si="3"/>
        <v/>
      </c>
    </row>
    <row r="15" spans="1:19" x14ac:dyDescent="0.3">
      <c r="A15" s="397"/>
      <c r="B15" s="392"/>
      <c r="C15" s="397"/>
      <c r="D15" s="145" t="s">
        <v>245</v>
      </c>
      <c r="E15" s="149"/>
      <c r="F15" s="134"/>
      <c r="G15" s="108" t="str">
        <f t="shared" si="0"/>
        <v/>
      </c>
      <c r="I15" s="149"/>
      <c r="J15" s="134"/>
      <c r="K15" s="108" t="str">
        <f t="shared" si="1"/>
        <v/>
      </c>
      <c r="M15" s="149"/>
      <c r="N15" s="134"/>
      <c r="O15" s="108" t="str">
        <f t="shared" si="2"/>
        <v/>
      </c>
      <c r="Q15" s="149"/>
      <c r="R15" s="134"/>
      <c r="S15" s="108" t="str">
        <f t="shared" si="3"/>
        <v/>
      </c>
    </row>
    <row r="16" spans="1:19" x14ac:dyDescent="0.3">
      <c r="A16" s="397"/>
      <c r="B16" s="392"/>
      <c r="C16" s="397"/>
      <c r="D16" s="145" t="s">
        <v>246</v>
      </c>
      <c r="E16" s="149"/>
      <c r="F16" s="134"/>
      <c r="G16" s="108" t="str">
        <f t="shared" si="0"/>
        <v/>
      </c>
      <c r="I16" s="149"/>
      <c r="J16" s="134"/>
      <c r="K16" s="108" t="str">
        <f t="shared" si="1"/>
        <v/>
      </c>
      <c r="M16" s="149"/>
      <c r="N16" s="134"/>
      <c r="O16" s="108" t="str">
        <f t="shared" si="2"/>
        <v/>
      </c>
      <c r="Q16" s="149"/>
      <c r="R16" s="134"/>
      <c r="S16" s="108" t="str">
        <f t="shared" si="3"/>
        <v/>
      </c>
    </row>
    <row r="17" spans="1:19" x14ac:dyDescent="0.3">
      <c r="A17" s="397"/>
      <c r="B17" s="392"/>
      <c r="C17" s="397"/>
      <c r="D17" s="116" t="s">
        <v>247</v>
      </c>
      <c r="E17" s="149"/>
      <c r="F17" s="134"/>
      <c r="G17" s="108" t="str">
        <f t="shared" si="0"/>
        <v/>
      </c>
      <c r="I17" s="149"/>
      <c r="J17" s="134"/>
      <c r="K17" s="108" t="str">
        <f t="shared" si="1"/>
        <v/>
      </c>
      <c r="M17" s="149"/>
      <c r="N17" s="134"/>
      <c r="O17" s="108" t="str">
        <f t="shared" si="2"/>
        <v/>
      </c>
      <c r="Q17" s="149"/>
      <c r="R17" s="134"/>
      <c r="S17" s="108" t="str">
        <f t="shared" si="3"/>
        <v/>
      </c>
    </row>
    <row r="18" spans="1:19" x14ac:dyDescent="0.3">
      <c r="A18" s="397"/>
      <c r="B18" s="392"/>
      <c r="C18" s="397"/>
      <c r="D18" s="214" t="s">
        <v>248</v>
      </c>
      <c r="E18" s="149"/>
      <c r="F18" s="134"/>
      <c r="G18" s="108" t="str">
        <f t="shared" si="0"/>
        <v/>
      </c>
      <c r="I18" s="149"/>
      <c r="J18" s="134"/>
      <c r="K18" s="108" t="str">
        <f t="shared" si="1"/>
        <v/>
      </c>
      <c r="M18" s="149"/>
      <c r="N18" s="134"/>
      <c r="O18" s="108" t="str">
        <f t="shared" si="2"/>
        <v/>
      </c>
      <c r="Q18" s="149"/>
      <c r="R18" s="134"/>
      <c r="S18" s="108" t="str">
        <f t="shared" si="3"/>
        <v/>
      </c>
    </row>
    <row r="19" spans="1:19" x14ac:dyDescent="0.3">
      <c r="A19" s="397"/>
      <c r="B19" s="392"/>
      <c r="C19" s="397"/>
      <c r="D19" s="116" t="s">
        <v>249</v>
      </c>
      <c r="E19" s="149"/>
      <c r="F19" s="134"/>
      <c r="G19" s="108" t="str">
        <f t="shared" si="0"/>
        <v/>
      </c>
      <c r="I19" s="149"/>
      <c r="J19" s="134"/>
      <c r="K19" s="108" t="str">
        <f t="shared" si="1"/>
        <v/>
      </c>
      <c r="M19" s="149"/>
      <c r="N19" s="134"/>
      <c r="O19" s="108" t="str">
        <f t="shared" si="2"/>
        <v/>
      </c>
      <c r="Q19" s="149"/>
      <c r="R19" s="134"/>
      <c r="S19" s="108" t="str">
        <f t="shared" si="3"/>
        <v/>
      </c>
    </row>
    <row r="20" spans="1:19" x14ac:dyDescent="0.3">
      <c r="A20" s="397"/>
      <c r="B20" s="392"/>
      <c r="C20" s="397"/>
      <c r="D20" s="214" t="s">
        <v>250</v>
      </c>
      <c r="E20" s="149"/>
      <c r="F20" s="134"/>
      <c r="G20" s="108" t="str">
        <f t="shared" si="0"/>
        <v/>
      </c>
      <c r="I20" s="149"/>
      <c r="J20" s="134"/>
      <c r="K20" s="108" t="str">
        <f t="shared" si="1"/>
        <v/>
      </c>
      <c r="M20" s="149"/>
      <c r="N20" s="134"/>
      <c r="O20" s="108" t="str">
        <f t="shared" si="2"/>
        <v/>
      </c>
      <c r="Q20" s="149"/>
      <c r="R20" s="134"/>
      <c r="S20" s="108" t="str">
        <f t="shared" si="3"/>
        <v/>
      </c>
    </row>
    <row r="21" spans="1:19" x14ac:dyDescent="0.3">
      <c r="A21" s="397"/>
      <c r="B21" s="392"/>
      <c r="C21" s="397"/>
      <c r="D21" s="145" t="s">
        <v>251</v>
      </c>
      <c r="E21" s="149"/>
      <c r="F21" s="134"/>
      <c r="G21" s="108" t="str">
        <f t="shared" si="0"/>
        <v/>
      </c>
      <c r="I21" s="149"/>
      <c r="J21" s="134"/>
      <c r="K21" s="108" t="str">
        <f t="shared" si="1"/>
        <v/>
      </c>
      <c r="M21" s="149"/>
      <c r="N21" s="134"/>
      <c r="O21" s="108" t="str">
        <f t="shared" si="2"/>
        <v/>
      </c>
      <c r="Q21" s="149"/>
      <c r="R21" s="134"/>
      <c r="S21" s="108" t="str">
        <f t="shared" si="3"/>
        <v/>
      </c>
    </row>
    <row r="22" spans="1:19" x14ac:dyDescent="0.3">
      <c r="A22" s="397"/>
      <c r="B22" s="392"/>
      <c r="C22" s="397"/>
      <c r="D22" s="145" t="s">
        <v>252</v>
      </c>
      <c r="E22" s="149"/>
      <c r="F22" s="134"/>
      <c r="G22" s="108" t="str">
        <f t="shared" si="0"/>
        <v/>
      </c>
      <c r="I22" s="149"/>
      <c r="J22" s="134"/>
      <c r="K22" s="108" t="str">
        <f t="shared" si="1"/>
        <v/>
      </c>
      <c r="M22" s="149"/>
      <c r="N22" s="134"/>
      <c r="O22" s="108" t="str">
        <f t="shared" si="2"/>
        <v/>
      </c>
      <c r="Q22" s="149"/>
      <c r="R22" s="134"/>
      <c r="S22" s="108" t="str">
        <f t="shared" si="3"/>
        <v/>
      </c>
    </row>
    <row r="23" spans="1:19" ht="15" customHeight="1" x14ac:dyDescent="0.3">
      <c r="A23" s="397"/>
      <c r="B23" s="392"/>
      <c r="C23" s="397"/>
      <c r="D23" s="145" t="s">
        <v>178</v>
      </c>
      <c r="E23" s="149"/>
      <c r="F23" s="134"/>
      <c r="G23" s="108" t="str">
        <f t="shared" si="0"/>
        <v/>
      </c>
      <c r="I23" s="149"/>
      <c r="J23" s="134"/>
      <c r="K23" s="108" t="str">
        <f t="shared" si="1"/>
        <v/>
      </c>
      <c r="M23" s="149"/>
      <c r="N23" s="134"/>
      <c r="O23" s="108" t="str">
        <f t="shared" si="2"/>
        <v/>
      </c>
      <c r="Q23" s="149"/>
      <c r="R23" s="134"/>
      <c r="S23" s="108" t="str">
        <f t="shared" si="3"/>
        <v/>
      </c>
    </row>
    <row r="24" spans="1:19" ht="15" customHeight="1" x14ac:dyDescent="0.3">
      <c r="A24" s="397"/>
      <c r="B24" s="392"/>
      <c r="C24" s="397"/>
      <c r="D24" s="145" t="s">
        <v>178</v>
      </c>
      <c r="E24" s="149"/>
      <c r="F24" s="134"/>
      <c r="G24" s="108" t="str">
        <f t="shared" si="0"/>
        <v/>
      </c>
      <c r="I24" s="149"/>
      <c r="J24" s="134"/>
      <c r="K24" s="108" t="str">
        <f t="shared" si="1"/>
        <v/>
      </c>
      <c r="M24" s="149"/>
      <c r="N24" s="134"/>
      <c r="O24" s="108" t="str">
        <f t="shared" si="2"/>
        <v/>
      </c>
      <c r="Q24" s="149"/>
      <c r="R24" s="134"/>
      <c r="S24" s="108" t="str">
        <f t="shared" si="3"/>
        <v/>
      </c>
    </row>
    <row r="25" spans="1:19" x14ac:dyDescent="0.3">
      <c r="A25" s="397"/>
      <c r="B25" s="392"/>
      <c r="C25" s="397"/>
      <c r="D25" s="145" t="s">
        <v>253</v>
      </c>
      <c r="E25" s="149"/>
      <c r="F25" s="134"/>
      <c r="G25" s="108" t="str">
        <f t="shared" si="0"/>
        <v/>
      </c>
      <c r="I25" s="149"/>
      <c r="J25" s="134"/>
      <c r="K25" s="108" t="str">
        <f t="shared" si="1"/>
        <v/>
      </c>
      <c r="M25" s="149"/>
      <c r="N25" s="134"/>
      <c r="O25" s="108" t="str">
        <f t="shared" si="2"/>
        <v/>
      </c>
      <c r="Q25" s="149"/>
      <c r="R25" s="134"/>
      <c r="S25" s="108" t="str">
        <f t="shared" si="3"/>
        <v/>
      </c>
    </row>
    <row r="26" spans="1:19" ht="15" thickBot="1" x14ac:dyDescent="0.35">
      <c r="A26" s="397"/>
      <c r="B26" s="392"/>
      <c r="C26" s="397"/>
      <c r="D26" s="145" t="s">
        <v>178</v>
      </c>
      <c r="E26" s="149"/>
      <c r="F26" s="134"/>
      <c r="G26" s="108" t="str">
        <f t="shared" si="0"/>
        <v/>
      </c>
      <c r="I26" s="149"/>
      <c r="J26" s="134"/>
      <c r="K26" s="108" t="str">
        <f t="shared" si="1"/>
        <v/>
      </c>
      <c r="M26" s="149"/>
      <c r="N26" s="134"/>
      <c r="O26" s="108" t="str">
        <f t="shared" si="2"/>
        <v/>
      </c>
      <c r="Q26" s="149"/>
      <c r="R26" s="134"/>
      <c r="S26" s="108" t="str">
        <f t="shared" si="3"/>
        <v/>
      </c>
    </row>
    <row r="27" spans="1:19" ht="15" customHeight="1" thickBot="1" x14ac:dyDescent="0.35">
      <c r="A27" s="397"/>
      <c r="B27" s="393"/>
      <c r="C27" s="398"/>
      <c r="D27" s="286" t="s">
        <v>254</v>
      </c>
      <c r="E27" s="178">
        <f>SUMIF(G4:G26,"&gt;0",E4:E26)</f>
        <v>0</v>
      </c>
      <c r="F27" s="112" t="str">
        <f>IF(G27=1,"Very Good",IF(G27=2,"Good",IF(G27=3,"Fair",IF(G27=4,"Poor",IF(G27=5,"Very Poor","")))))</f>
        <v/>
      </c>
      <c r="G27" s="129" t="str">
        <f>IFERROR(ROUND(IF(E27=0,(AVERAGEIF(G4:G26,"&gt;0")),(SUMPRODUCT(G4:G26,E4:E26)/E27)),0),"")</f>
        <v/>
      </c>
      <c r="I27" s="178">
        <f>SUMIF(K4:K26,"&gt;0",I4:I26)</f>
        <v>0</v>
      </c>
      <c r="J27" s="112" t="str">
        <f>IF(K27=1,"Very Good",IF(K27=2,"Good",IF(K27=3,"Fair",IF(K27=4,"Poor",IF(K27=5,"Very Poor","")))))</f>
        <v/>
      </c>
      <c r="K27" s="129" t="str">
        <f>IFERROR(ROUND(IF(I27=0,(AVERAGEIF(K4:K26,"&gt;0")),(SUMPRODUCT(K4:K26,I4:I26)/I27)),0),"")</f>
        <v/>
      </c>
      <c r="M27" s="178">
        <f>SUMIF(O4:O26,"&gt;0",M4:M26)</f>
        <v>0</v>
      </c>
      <c r="N27" s="112" t="str">
        <f>IF(O27=1,"Very Good",IF(O27=2,"Good",IF(O27=3,"Fair",IF(O27=4,"Poor",IF(O27=5,"Very Poor","")))))</f>
        <v/>
      </c>
      <c r="O27" s="129" t="str">
        <f>IFERROR(ROUND(IF(M27=0,(AVERAGEIF(O4:O26,"&gt;0")),(SUMPRODUCT(O4:O26,M4:M26)/M27)),0),"")</f>
        <v/>
      </c>
      <c r="Q27" s="178">
        <f>SUMIF(S4:S26,"&gt;0",Q4:Q26)</f>
        <v>0</v>
      </c>
      <c r="R27" s="112" t="str">
        <f>IF(S27=1,"Very Good",IF(S27=2,"Good",IF(S27=3,"Fair",IF(S27=4,"Poor",IF(S27=5,"Very Poor","")))))</f>
        <v/>
      </c>
      <c r="S27" s="129" t="str">
        <f>IFERROR(ROUND(IF(Q27=0,(AVERAGEIF(S4:S26,"&gt;0")),(SUMPRODUCT(S4:S26,Q4:Q26)/Q27)),0),"")</f>
        <v/>
      </c>
    </row>
    <row r="28" spans="1:19" x14ac:dyDescent="0.3">
      <c r="A28" s="397"/>
      <c r="B28" s="392" t="s">
        <v>31</v>
      </c>
      <c r="C28" s="397" t="s">
        <v>80</v>
      </c>
      <c r="D28" s="151" t="s">
        <v>303</v>
      </c>
      <c r="E28" s="149"/>
      <c r="F28" s="134"/>
      <c r="G28" s="109" t="str">
        <f t="shared" ref="G28:G91" si="4">IF(F28="Very Good",1,IF(F28="Good",2,IF(F28="Fair",3,IF(F28="Poor",4,IF(F28="Very Poor",5,"")))))</f>
        <v/>
      </c>
      <c r="I28" s="149"/>
      <c r="J28" s="134"/>
      <c r="K28" s="109" t="str">
        <f t="shared" ref="K28:K38" si="5">IF(J28="Very Good",1,IF(J28="Good",2,IF(J28="Fair",3,IF(J28="Poor",4,IF(J28="Very Poor",5,"")))))</f>
        <v/>
      </c>
      <c r="M28" s="149"/>
      <c r="N28" s="134"/>
      <c r="O28" s="109" t="str">
        <f t="shared" ref="O28:O38" si="6">IF(N28="Very Good",1,IF(N28="Good",2,IF(N28="Fair",3,IF(N28="Poor",4,IF(N28="Very Poor",5,"")))))</f>
        <v/>
      </c>
      <c r="Q28" s="149"/>
      <c r="R28" s="134"/>
      <c r="S28" s="109" t="str">
        <f t="shared" ref="S28:S38" si="7">IF(R28="Very Good",1,IF(R28="Good",2,IF(R28="Fair",3,IF(R28="Poor",4,IF(R28="Very Poor",5,"")))))</f>
        <v/>
      </c>
    </row>
    <row r="29" spans="1:19" x14ac:dyDescent="0.3">
      <c r="A29" s="397"/>
      <c r="B29" s="392"/>
      <c r="C29" s="397"/>
      <c r="D29" s="151" t="s">
        <v>304</v>
      </c>
      <c r="E29" s="149"/>
      <c r="F29" s="134"/>
      <c r="G29" s="109" t="str">
        <f t="shared" si="4"/>
        <v/>
      </c>
      <c r="I29" s="149"/>
      <c r="J29" s="134"/>
      <c r="K29" s="109" t="str">
        <f t="shared" si="5"/>
        <v/>
      </c>
      <c r="M29" s="149"/>
      <c r="N29" s="134"/>
      <c r="O29" s="109" t="str">
        <f t="shared" si="6"/>
        <v/>
      </c>
      <c r="Q29" s="149"/>
      <c r="R29" s="134"/>
      <c r="S29" s="109" t="str">
        <f t="shared" si="7"/>
        <v/>
      </c>
    </row>
    <row r="30" spans="1:19" x14ac:dyDescent="0.3">
      <c r="A30" s="397"/>
      <c r="B30" s="392"/>
      <c r="C30" s="397"/>
      <c r="D30" s="145" t="s">
        <v>305</v>
      </c>
      <c r="E30" s="149"/>
      <c r="F30" s="134"/>
      <c r="G30" s="109" t="str">
        <f t="shared" si="4"/>
        <v/>
      </c>
      <c r="I30" s="149"/>
      <c r="J30" s="134"/>
      <c r="K30" s="109" t="str">
        <f t="shared" si="5"/>
        <v/>
      </c>
      <c r="M30" s="149"/>
      <c r="N30" s="134"/>
      <c r="O30" s="109" t="str">
        <f t="shared" si="6"/>
        <v/>
      </c>
      <c r="Q30" s="149"/>
      <c r="R30" s="134"/>
      <c r="S30" s="109" t="str">
        <f t="shared" si="7"/>
        <v/>
      </c>
    </row>
    <row r="31" spans="1:19" x14ac:dyDescent="0.3">
      <c r="A31" s="397"/>
      <c r="B31" s="392"/>
      <c r="C31" s="397"/>
      <c r="D31" s="145" t="s">
        <v>306</v>
      </c>
      <c r="E31" s="149"/>
      <c r="F31" s="134"/>
      <c r="G31" s="109" t="str">
        <f t="shared" si="4"/>
        <v/>
      </c>
      <c r="I31" s="149"/>
      <c r="J31" s="134"/>
      <c r="K31" s="109" t="str">
        <f t="shared" si="5"/>
        <v/>
      </c>
      <c r="M31" s="149"/>
      <c r="N31" s="134"/>
      <c r="O31" s="109" t="str">
        <f t="shared" si="6"/>
        <v/>
      </c>
      <c r="Q31" s="149"/>
      <c r="R31" s="134"/>
      <c r="S31" s="109" t="str">
        <f t="shared" si="7"/>
        <v/>
      </c>
    </row>
    <row r="32" spans="1:19" x14ac:dyDescent="0.3">
      <c r="A32" s="397"/>
      <c r="B32" s="392"/>
      <c r="C32" s="397"/>
      <c r="D32" s="214" t="s">
        <v>307</v>
      </c>
      <c r="E32" s="149"/>
      <c r="F32" s="134"/>
      <c r="G32" s="109" t="str">
        <f t="shared" si="4"/>
        <v/>
      </c>
      <c r="I32" s="149"/>
      <c r="J32" s="134"/>
      <c r="K32" s="109" t="str">
        <f t="shared" si="5"/>
        <v/>
      </c>
      <c r="M32" s="149"/>
      <c r="N32" s="134"/>
      <c r="O32" s="109" t="str">
        <f t="shared" si="6"/>
        <v/>
      </c>
      <c r="Q32" s="149"/>
      <c r="R32" s="134"/>
      <c r="S32" s="109" t="str">
        <f t="shared" si="7"/>
        <v/>
      </c>
    </row>
    <row r="33" spans="1:19" ht="15" customHeight="1" x14ac:dyDescent="0.3">
      <c r="A33" s="397"/>
      <c r="B33" s="392"/>
      <c r="C33" s="397"/>
      <c r="D33" s="116" t="s">
        <v>308</v>
      </c>
      <c r="E33" s="149"/>
      <c r="F33" s="134"/>
      <c r="G33" s="109" t="str">
        <f t="shared" si="4"/>
        <v/>
      </c>
      <c r="I33" s="149"/>
      <c r="J33" s="134"/>
      <c r="K33" s="109" t="str">
        <f t="shared" si="5"/>
        <v/>
      </c>
      <c r="M33" s="149"/>
      <c r="N33" s="134"/>
      <c r="O33" s="109" t="str">
        <f t="shared" si="6"/>
        <v/>
      </c>
      <c r="Q33" s="149"/>
      <c r="R33" s="134"/>
      <c r="S33" s="109" t="str">
        <f t="shared" si="7"/>
        <v/>
      </c>
    </row>
    <row r="34" spans="1:19" ht="15" customHeight="1" x14ac:dyDescent="0.3">
      <c r="A34" s="397"/>
      <c r="B34" s="392"/>
      <c r="C34" s="397"/>
      <c r="D34" s="145" t="s">
        <v>309</v>
      </c>
      <c r="E34" s="149"/>
      <c r="F34" s="134"/>
      <c r="G34" s="109" t="str">
        <f t="shared" si="4"/>
        <v/>
      </c>
      <c r="I34" s="149"/>
      <c r="J34" s="134"/>
      <c r="K34" s="109" t="str">
        <f t="shared" si="5"/>
        <v/>
      </c>
      <c r="M34" s="149"/>
      <c r="N34" s="134"/>
      <c r="O34" s="109" t="str">
        <f t="shared" si="6"/>
        <v/>
      </c>
      <c r="Q34" s="149"/>
      <c r="R34" s="134"/>
      <c r="S34" s="109" t="str">
        <f t="shared" si="7"/>
        <v/>
      </c>
    </row>
    <row r="35" spans="1:19" x14ac:dyDescent="0.3">
      <c r="A35" s="397"/>
      <c r="B35" s="392"/>
      <c r="C35" s="397"/>
      <c r="D35" s="145" t="s">
        <v>178</v>
      </c>
      <c r="E35" s="149"/>
      <c r="F35" s="134"/>
      <c r="G35" s="109" t="str">
        <f t="shared" si="4"/>
        <v/>
      </c>
      <c r="I35" s="149"/>
      <c r="J35" s="134"/>
      <c r="K35" s="109" t="str">
        <f t="shared" si="5"/>
        <v/>
      </c>
      <c r="M35" s="149"/>
      <c r="N35" s="134"/>
      <c r="O35" s="109" t="str">
        <f t="shared" si="6"/>
        <v/>
      </c>
      <c r="Q35" s="149"/>
      <c r="R35" s="134"/>
      <c r="S35" s="109" t="str">
        <f t="shared" si="7"/>
        <v/>
      </c>
    </row>
    <row r="36" spans="1:19" x14ac:dyDescent="0.3">
      <c r="A36" s="397"/>
      <c r="B36" s="392"/>
      <c r="C36" s="397"/>
      <c r="D36" s="145" t="s">
        <v>178</v>
      </c>
      <c r="E36" s="149"/>
      <c r="F36" s="134"/>
      <c r="G36" s="109" t="str">
        <f t="shared" si="4"/>
        <v/>
      </c>
      <c r="I36" s="149"/>
      <c r="J36" s="134"/>
      <c r="K36" s="109" t="str">
        <f t="shared" si="5"/>
        <v/>
      </c>
      <c r="M36" s="149"/>
      <c r="N36" s="134"/>
      <c r="O36" s="109" t="str">
        <f t="shared" si="6"/>
        <v/>
      </c>
      <c r="Q36" s="149"/>
      <c r="R36" s="134"/>
      <c r="S36" s="109" t="str">
        <f t="shared" si="7"/>
        <v/>
      </c>
    </row>
    <row r="37" spans="1:19" x14ac:dyDescent="0.3">
      <c r="A37" s="397"/>
      <c r="B37" s="392"/>
      <c r="C37" s="397"/>
      <c r="D37" s="145" t="s">
        <v>178</v>
      </c>
      <c r="E37" s="149"/>
      <c r="F37" s="134"/>
      <c r="G37" s="109" t="str">
        <f t="shared" si="4"/>
        <v/>
      </c>
      <c r="I37" s="149"/>
      <c r="J37" s="134"/>
      <c r="K37" s="109" t="str">
        <f t="shared" si="5"/>
        <v/>
      </c>
      <c r="M37" s="149"/>
      <c r="N37" s="134"/>
      <c r="O37" s="109" t="str">
        <f t="shared" si="6"/>
        <v/>
      </c>
      <c r="Q37" s="149"/>
      <c r="R37" s="134"/>
      <c r="S37" s="109" t="str">
        <f t="shared" si="7"/>
        <v/>
      </c>
    </row>
    <row r="38" spans="1:19" ht="14.4" customHeight="1" thickBot="1" x14ac:dyDescent="0.35">
      <c r="A38" s="397"/>
      <c r="B38" s="392"/>
      <c r="C38" s="397"/>
      <c r="D38" s="145" t="s">
        <v>253</v>
      </c>
      <c r="E38" s="149"/>
      <c r="F38" s="134"/>
      <c r="G38" s="109" t="str">
        <f t="shared" si="4"/>
        <v/>
      </c>
      <c r="I38" s="149"/>
      <c r="J38" s="134"/>
      <c r="K38" s="109" t="str">
        <f t="shared" si="5"/>
        <v/>
      </c>
      <c r="M38" s="149"/>
      <c r="N38" s="134"/>
      <c r="O38" s="109" t="str">
        <f t="shared" si="6"/>
        <v/>
      </c>
      <c r="Q38" s="149"/>
      <c r="R38" s="134"/>
      <c r="S38" s="109" t="str">
        <f t="shared" si="7"/>
        <v/>
      </c>
    </row>
    <row r="39" spans="1:19" ht="15" thickBot="1" x14ac:dyDescent="0.35">
      <c r="A39" s="398"/>
      <c r="B39" s="393"/>
      <c r="C39" s="398"/>
      <c r="D39" s="258" t="s">
        <v>310</v>
      </c>
      <c r="E39" s="178">
        <f>SUMIF(G28:G38,"&gt;0",E28:E38)</f>
        <v>0</v>
      </c>
      <c r="F39" s="112" t="str">
        <f>IF(G39=1,"Very Good",IF(G39=2,"Good",IF(G39=3,"Fair",IF(G39=4,"Poor",IF(G39=5,"Very Poor","")))))</f>
        <v/>
      </c>
      <c r="G39" s="129" t="str">
        <f>IFERROR(ROUND(IF(E39=0,(AVERAGEIF(G28:G38,"&gt;0")),(SUMPRODUCT(G28:G38,E28:E38)/E39)),0),"")</f>
        <v/>
      </c>
      <c r="I39" s="178">
        <f>SUMIF(K28:K38,"&gt;0",I28:I38)</f>
        <v>0</v>
      </c>
      <c r="J39" s="112" t="str">
        <f>IF(K39=1,"Very Good",IF(K39=2,"Good",IF(K39=3,"Fair",IF(K39=4,"Poor",IF(K39=5,"Very Poor","")))))</f>
        <v/>
      </c>
      <c r="K39" s="129" t="str">
        <f>IFERROR(ROUND(IF(I39=0,(AVERAGEIF(K28:K38,"&gt;0")),(SUMPRODUCT(K28:K38,I28:I38)/I39)),0),"")</f>
        <v/>
      </c>
      <c r="M39" s="178">
        <f>SUMIF(O28:O38,"&gt;0",M28:M38)</f>
        <v>0</v>
      </c>
      <c r="N39" s="112" t="str">
        <f>IF(O39=1,"Very Good",IF(O39=2,"Good",IF(O39=3,"Fair",IF(O39=4,"Poor",IF(O39=5,"Very Poor","")))))</f>
        <v/>
      </c>
      <c r="O39" s="129" t="str">
        <f>IFERROR(ROUND(IF(M39=0,(AVERAGEIF(O28:O38,"&gt;0")),(SUMPRODUCT(O28:O38,M28:M38)/M39)),0),"")</f>
        <v/>
      </c>
      <c r="Q39" s="178">
        <f>SUMIF(S28:S38,"&gt;0",Q28:Q38)</f>
        <v>0</v>
      </c>
      <c r="R39" s="112" t="str">
        <f>IF(S39=1,"Very Good",IF(S39=2,"Good",IF(S39=3,"Fair",IF(S39=4,"Poor",IF(S39=5,"Very Poor","")))))</f>
        <v/>
      </c>
      <c r="S39" s="129" t="str">
        <f>IFERROR(ROUND(IF(Q39=0,(AVERAGEIF(S28:S38,"&gt;0")),(SUMPRODUCT(S28:S38,Q28:Q38)/Q39)),0),"")</f>
        <v/>
      </c>
    </row>
    <row r="40" spans="1:19" x14ac:dyDescent="0.3">
      <c r="A40" s="397" t="s">
        <v>255</v>
      </c>
      <c r="B40" s="392" t="s">
        <v>30</v>
      </c>
      <c r="C40" s="397" t="s">
        <v>143</v>
      </c>
      <c r="D40" s="138" t="s">
        <v>256</v>
      </c>
      <c r="E40" s="149"/>
      <c r="F40" s="134"/>
      <c r="G40" s="109" t="str">
        <f t="shared" si="4"/>
        <v/>
      </c>
      <c r="I40" s="149"/>
      <c r="J40" s="134"/>
      <c r="K40" s="109" t="str">
        <f t="shared" ref="K40:K53" si="8">IF(J40="Very Good",1,IF(J40="Good",2,IF(J40="Fair",3,IF(J40="Poor",4,IF(J40="Very Poor",5,"")))))</f>
        <v/>
      </c>
      <c r="M40" s="149"/>
      <c r="N40" s="134"/>
      <c r="O40" s="109" t="str">
        <f t="shared" ref="O40:O53" si="9">IF(N40="Very Good",1,IF(N40="Good",2,IF(N40="Fair",3,IF(N40="Poor",4,IF(N40="Very Poor",5,"")))))</f>
        <v/>
      </c>
      <c r="Q40" s="149"/>
      <c r="R40" s="134"/>
      <c r="S40" s="109" t="str">
        <f t="shared" ref="S40:S53" si="10">IF(R40="Very Good",1,IF(R40="Good",2,IF(R40="Fair",3,IF(R40="Poor",4,IF(R40="Very Poor",5,"")))))</f>
        <v/>
      </c>
    </row>
    <row r="41" spans="1:19" ht="15.6" customHeight="1" x14ac:dyDescent="0.3">
      <c r="A41" s="397"/>
      <c r="B41" s="392"/>
      <c r="C41" s="397"/>
      <c r="D41" s="153" t="s">
        <v>257</v>
      </c>
      <c r="E41" s="149"/>
      <c r="F41" s="134"/>
      <c r="G41" s="109" t="str">
        <f t="shared" si="4"/>
        <v/>
      </c>
      <c r="H41" s="115"/>
      <c r="I41" s="149"/>
      <c r="J41" s="134"/>
      <c r="K41" s="109" t="str">
        <f t="shared" si="8"/>
        <v/>
      </c>
      <c r="M41" s="149"/>
      <c r="N41" s="134"/>
      <c r="O41" s="109" t="str">
        <f t="shared" si="9"/>
        <v/>
      </c>
      <c r="Q41" s="149"/>
      <c r="R41" s="134"/>
      <c r="S41" s="109" t="str">
        <f t="shared" si="10"/>
        <v/>
      </c>
    </row>
    <row r="42" spans="1:19" ht="15" customHeight="1" x14ac:dyDescent="0.3">
      <c r="A42" s="397"/>
      <c r="B42" s="392"/>
      <c r="C42" s="397"/>
      <c r="D42" s="138" t="s">
        <v>258</v>
      </c>
      <c r="E42" s="149"/>
      <c r="F42" s="134"/>
      <c r="G42" s="109" t="str">
        <f t="shared" si="4"/>
        <v/>
      </c>
      <c r="H42" s="179"/>
      <c r="I42" s="149"/>
      <c r="J42" s="134"/>
      <c r="K42" s="109" t="str">
        <f t="shared" si="8"/>
        <v/>
      </c>
      <c r="L42" s="179"/>
      <c r="M42" s="149"/>
      <c r="N42" s="134"/>
      <c r="O42" s="109" t="str">
        <f t="shared" si="9"/>
        <v/>
      </c>
      <c r="Q42" s="149"/>
      <c r="R42" s="134"/>
      <c r="S42" s="109" t="str">
        <f t="shared" si="10"/>
        <v/>
      </c>
    </row>
    <row r="43" spans="1:19" ht="15" customHeight="1" x14ac:dyDescent="0.3">
      <c r="A43" s="397"/>
      <c r="B43" s="392"/>
      <c r="C43" s="397"/>
      <c r="D43" s="138" t="s">
        <v>259</v>
      </c>
      <c r="E43" s="149"/>
      <c r="F43" s="134"/>
      <c r="G43" s="109" t="str">
        <f t="shared" si="4"/>
        <v/>
      </c>
      <c r="I43" s="149"/>
      <c r="J43" s="134"/>
      <c r="K43" s="109" t="str">
        <f t="shared" si="8"/>
        <v/>
      </c>
      <c r="M43" s="149"/>
      <c r="N43" s="134"/>
      <c r="O43" s="109" t="str">
        <f t="shared" si="9"/>
        <v/>
      </c>
      <c r="Q43" s="149"/>
      <c r="R43" s="134"/>
      <c r="S43" s="109" t="str">
        <f t="shared" si="10"/>
        <v/>
      </c>
    </row>
    <row r="44" spans="1:19" ht="15" customHeight="1" x14ac:dyDescent="0.3">
      <c r="A44" s="397"/>
      <c r="B44" s="392"/>
      <c r="C44" s="397"/>
      <c r="D44" s="138" t="s">
        <v>242</v>
      </c>
      <c r="E44" s="149"/>
      <c r="F44" s="134"/>
      <c r="G44" s="109" t="str">
        <f t="shared" si="4"/>
        <v/>
      </c>
      <c r="I44" s="149"/>
      <c r="J44" s="134"/>
      <c r="K44" s="109" t="str">
        <f t="shared" si="8"/>
        <v/>
      </c>
      <c r="M44" s="149"/>
      <c r="N44" s="134"/>
      <c r="O44" s="109" t="str">
        <f t="shared" si="9"/>
        <v/>
      </c>
      <c r="Q44" s="149"/>
      <c r="R44" s="134"/>
      <c r="S44" s="109" t="str">
        <f t="shared" si="10"/>
        <v/>
      </c>
    </row>
    <row r="45" spans="1:19" ht="15" customHeight="1" x14ac:dyDescent="0.3">
      <c r="A45" s="397"/>
      <c r="B45" s="392"/>
      <c r="C45" s="397"/>
      <c r="D45" s="138" t="s">
        <v>260</v>
      </c>
      <c r="E45" s="149"/>
      <c r="F45" s="134"/>
      <c r="G45" s="109" t="str">
        <f t="shared" si="4"/>
        <v/>
      </c>
      <c r="I45" s="149"/>
      <c r="J45" s="134"/>
      <c r="K45" s="109" t="str">
        <f t="shared" si="8"/>
        <v/>
      </c>
      <c r="M45" s="149"/>
      <c r="N45" s="134"/>
      <c r="O45" s="109" t="str">
        <f t="shared" si="9"/>
        <v/>
      </c>
      <c r="Q45" s="149"/>
      <c r="R45" s="134"/>
      <c r="S45" s="109" t="str">
        <f t="shared" si="10"/>
        <v/>
      </c>
    </row>
    <row r="46" spans="1:19" ht="15" customHeight="1" x14ac:dyDescent="0.3">
      <c r="A46" s="397"/>
      <c r="B46" s="392"/>
      <c r="C46" s="397"/>
      <c r="D46" s="145" t="s">
        <v>261</v>
      </c>
      <c r="E46" s="149"/>
      <c r="F46" s="134"/>
      <c r="G46" s="109" t="str">
        <f t="shared" si="4"/>
        <v/>
      </c>
      <c r="I46" s="149"/>
      <c r="J46" s="134"/>
      <c r="K46" s="109" t="str">
        <f t="shared" si="8"/>
        <v/>
      </c>
      <c r="M46" s="149"/>
      <c r="N46" s="134"/>
      <c r="O46" s="109" t="str">
        <f t="shared" si="9"/>
        <v/>
      </c>
      <c r="Q46" s="149"/>
      <c r="R46" s="134"/>
      <c r="S46" s="109" t="str">
        <f t="shared" si="10"/>
        <v/>
      </c>
    </row>
    <row r="47" spans="1:19" ht="15" customHeight="1" x14ac:dyDescent="0.3">
      <c r="A47" s="397"/>
      <c r="B47" s="392"/>
      <c r="C47" s="397"/>
      <c r="D47" s="145" t="s">
        <v>262</v>
      </c>
      <c r="E47" s="149"/>
      <c r="F47" s="134"/>
      <c r="G47" s="109" t="str">
        <f t="shared" si="4"/>
        <v/>
      </c>
      <c r="I47" s="149"/>
      <c r="J47" s="134"/>
      <c r="K47" s="109" t="str">
        <f t="shared" si="8"/>
        <v/>
      </c>
      <c r="M47" s="149"/>
      <c r="N47" s="134"/>
      <c r="O47" s="109" t="str">
        <f t="shared" si="9"/>
        <v/>
      </c>
      <c r="Q47" s="149"/>
      <c r="R47" s="134"/>
      <c r="S47" s="109" t="str">
        <f t="shared" si="10"/>
        <v/>
      </c>
    </row>
    <row r="48" spans="1:19" ht="15" customHeight="1" x14ac:dyDescent="0.3">
      <c r="A48" s="397"/>
      <c r="B48" s="392"/>
      <c r="C48" s="397"/>
      <c r="D48" s="145" t="s">
        <v>263</v>
      </c>
      <c r="E48" s="149"/>
      <c r="F48" s="134"/>
      <c r="G48" s="109" t="str">
        <f t="shared" si="4"/>
        <v/>
      </c>
      <c r="I48" s="149"/>
      <c r="J48" s="134"/>
      <c r="K48" s="109" t="str">
        <f t="shared" si="8"/>
        <v/>
      </c>
      <c r="M48" s="149"/>
      <c r="N48" s="134"/>
      <c r="O48" s="109" t="str">
        <f t="shared" si="9"/>
        <v/>
      </c>
      <c r="Q48" s="149"/>
      <c r="R48" s="134"/>
      <c r="S48" s="109" t="str">
        <f t="shared" si="10"/>
        <v/>
      </c>
    </row>
    <row r="49" spans="1:19" ht="15" customHeight="1" x14ac:dyDescent="0.3">
      <c r="A49" s="397"/>
      <c r="B49" s="392"/>
      <c r="C49" s="397"/>
      <c r="D49" s="145" t="s">
        <v>264</v>
      </c>
      <c r="E49" s="149"/>
      <c r="F49" s="134"/>
      <c r="G49" s="109" t="str">
        <f t="shared" si="4"/>
        <v/>
      </c>
      <c r="I49" s="149"/>
      <c r="J49" s="134"/>
      <c r="K49" s="109" t="str">
        <f t="shared" si="8"/>
        <v/>
      </c>
      <c r="M49" s="149"/>
      <c r="N49" s="134"/>
      <c r="O49" s="109" t="str">
        <f t="shared" si="9"/>
        <v/>
      </c>
      <c r="Q49" s="149"/>
      <c r="R49" s="134"/>
      <c r="S49" s="109" t="str">
        <f t="shared" si="10"/>
        <v/>
      </c>
    </row>
    <row r="50" spans="1:19" ht="15" customHeight="1" x14ac:dyDescent="0.3">
      <c r="A50" s="397"/>
      <c r="B50" s="392"/>
      <c r="C50" s="397"/>
      <c r="D50" s="145" t="s">
        <v>178</v>
      </c>
      <c r="E50" s="149"/>
      <c r="F50" s="134"/>
      <c r="G50" s="109" t="str">
        <f t="shared" si="4"/>
        <v/>
      </c>
      <c r="I50" s="149"/>
      <c r="J50" s="134"/>
      <c r="K50" s="109" t="str">
        <f t="shared" si="8"/>
        <v/>
      </c>
      <c r="M50" s="149"/>
      <c r="N50" s="134"/>
      <c r="O50" s="109" t="str">
        <f t="shared" si="9"/>
        <v/>
      </c>
      <c r="Q50" s="149"/>
      <c r="R50" s="134"/>
      <c r="S50" s="109" t="str">
        <f t="shared" si="10"/>
        <v/>
      </c>
    </row>
    <row r="51" spans="1:19" ht="15" customHeight="1" x14ac:dyDescent="0.3">
      <c r="A51" s="397"/>
      <c r="B51" s="392"/>
      <c r="C51" s="397"/>
      <c r="D51" s="145" t="s">
        <v>178</v>
      </c>
      <c r="E51" s="149"/>
      <c r="F51" s="134"/>
      <c r="G51" s="109" t="str">
        <f t="shared" si="4"/>
        <v/>
      </c>
      <c r="I51" s="149"/>
      <c r="J51" s="134"/>
      <c r="K51" s="109" t="str">
        <f t="shared" si="8"/>
        <v/>
      </c>
      <c r="M51" s="149"/>
      <c r="N51" s="134"/>
      <c r="O51" s="109" t="str">
        <f t="shared" si="9"/>
        <v/>
      </c>
      <c r="Q51" s="149"/>
      <c r="R51" s="134"/>
      <c r="S51" s="109" t="str">
        <f t="shared" si="10"/>
        <v/>
      </c>
    </row>
    <row r="52" spans="1:19" ht="15" customHeight="1" x14ac:dyDescent="0.3">
      <c r="A52" s="397"/>
      <c r="B52" s="392"/>
      <c r="C52" s="397"/>
      <c r="D52" s="145" t="s">
        <v>253</v>
      </c>
      <c r="E52" s="149"/>
      <c r="F52" s="134"/>
      <c r="G52" s="109" t="str">
        <f t="shared" si="4"/>
        <v/>
      </c>
      <c r="I52" s="149"/>
      <c r="J52" s="134"/>
      <c r="K52" s="109" t="str">
        <f t="shared" si="8"/>
        <v/>
      </c>
      <c r="M52" s="149"/>
      <c r="N52" s="134"/>
      <c r="O52" s="109" t="str">
        <f t="shared" si="9"/>
        <v/>
      </c>
      <c r="Q52" s="149"/>
      <c r="R52" s="134"/>
      <c r="S52" s="109" t="str">
        <f t="shared" si="10"/>
        <v/>
      </c>
    </row>
    <row r="53" spans="1:19" ht="15" customHeight="1" thickBot="1" x14ac:dyDescent="0.35">
      <c r="A53" s="397"/>
      <c r="B53" s="392"/>
      <c r="C53" s="397"/>
      <c r="D53" s="143" t="s">
        <v>178</v>
      </c>
      <c r="E53" s="149"/>
      <c r="F53" s="134"/>
      <c r="G53" s="109" t="str">
        <f t="shared" si="4"/>
        <v/>
      </c>
      <c r="I53" s="149"/>
      <c r="J53" s="134"/>
      <c r="K53" s="109" t="str">
        <f t="shared" si="8"/>
        <v/>
      </c>
      <c r="M53" s="149"/>
      <c r="N53" s="134"/>
      <c r="O53" s="109" t="str">
        <f t="shared" si="9"/>
        <v/>
      </c>
      <c r="Q53" s="149"/>
      <c r="R53" s="134"/>
      <c r="S53" s="109" t="str">
        <f t="shared" si="10"/>
        <v/>
      </c>
    </row>
    <row r="54" spans="1:19" ht="15" thickBot="1" x14ac:dyDescent="0.35">
      <c r="A54" s="397"/>
      <c r="B54" s="393"/>
      <c r="C54" s="398"/>
      <c r="D54" s="286" t="s">
        <v>265</v>
      </c>
      <c r="E54" s="178">
        <f>SUMIF(G40:G53,"&gt;0",E40:E53)</f>
        <v>0</v>
      </c>
      <c r="F54" s="112" t="str">
        <f>IF(G54=1,"Very Good",IF(G54=2,"Good",IF(G54=3,"Fair",IF(G54=4,"Poor",IF(G54=5,"Very Poor","")))))</f>
        <v/>
      </c>
      <c r="G54" s="129" t="str">
        <f>IFERROR(ROUND(IF(E54=0,(AVERAGEIF(G40:G53,"&gt;0")),(SUMPRODUCT(G40:G53,E40:E53)/E54)),0),"")</f>
        <v/>
      </c>
      <c r="I54" s="178">
        <f>SUMIF(K40:K53,"&gt;0",I40:I53)</f>
        <v>0</v>
      </c>
      <c r="J54" s="112" t="str">
        <f>IF(K54=1,"Very Good",IF(K54=2,"Good",IF(K54=3,"Fair",IF(K54=4,"Poor",IF(K54=5,"Very Poor","")))))</f>
        <v/>
      </c>
      <c r="K54" s="129" t="str">
        <f>IFERROR(ROUND(IF(I54=0,(AVERAGEIF(K40:K53,"&gt;0")),(SUMPRODUCT(K40:K53,I40:I53)/I54)),0),"")</f>
        <v/>
      </c>
      <c r="M54" s="178">
        <f>SUMIF(O40:O53,"&gt;0",M40:M53)</f>
        <v>0</v>
      </c>
      <c r="N54" s="112" t="str">
        <f>IF(O54=1,"Very Good",IF(O54=2,"Good",IF(O54=3,"Fair",IF(O54=4,"Poor",IF(O54=5,"Very Poor","")))))</f>
        <v/>
      </c>
      <c r="O54" s="129" t="str">
        <f>IFERROR(ROUND(IF(M54=0,(AVERAGEIF(O40:O53,"&gt;0")),(SUMPRODUCT(O40:O53,M40:M53)/M54)),0),"")</f>
        <v/>
      </c>
      <c r="Q54" s="178">
        <f>SUMIF(S40:S53,"&gt;0",Q40:Q53)</f>
        <v>0</v>
      </c>
      <c r="R54" s="112" t="str">
        <f>IF(S54=1,"Very Good",IF(S54=2,"Good",IF(S54=3,"Fair",IF(S54=4,"Poor",IF(S54=5,"Very Poor","")))))</f>
        <v/>
      </c>
      <c r="S54" s="129" t="str">
        <f>IFERROR(ROUND(IF(Q54=0,(AVERAGEIF(S40:S53,"&gt;0")),(SUMPRODUCT(S40:S53,Q40:Q53)/Q54)),0),"")</f>
        <v/>
      </c>
    </row>
    <row r="55" spans="1:19" x14ac:dyDescent="0.3">
      <c r="A55" s="397"/>
      <c r="B55" s="392" t="s">
        <v>31</v>
      </c>
      <c r="C55" s="397" t="s">
        <v>80</v>
      </c>
      <c r="D55" s="138" t="s">
        <v>311</v>
      </c>
      <c r="E55" s="149"/>
      <c r="F55" s="134"/>
      <c r="G55" s="109" t="str">
        <f t="shared" si="4"/>
        <v/>
      </c>
      <c r="I55" s="149"/>
      <c r="J55" s="134"/>
      <c r="K55" s="109" t="str">
        <f t="shared" ref="K55:K64" si="11">IF(J55="Very Good",1,IF(J55="Good",2,IF(J55="Fair",3,IF(J55="Poor",4,IF(J55="Very Poor",5,"")))))</f>
        <v/>
      </c>
      <c r="M55" s="149"/>
      <c r="N55" s="134"/>
      <c r="O55" s="109" t="str">
        <f t="shared" ref="O55:O64" si="12">IF(N55="Very Good",1,IF(N55="Good",2,IF(N55="Fair",3,IF(N55="Poor",4,IF(N55="Very Poor",5,"")))))</f>
        <v/>
      </c>
      <c r="Q55" s="149"/>
      <c r="R55" s="134"/>
      <c r="S55" s="109" t="str">
        <f t="shared" ref="S55:S64" si="13">IF(R55="Very Good",1,IF(R55="Good",2,IF(R55="Fair",3,IF(R55="Poor",4,IF(R55="Very Poor",5,"")))))</f>
        <v/>
      </c>
    </row>
    <row r="56" spans="1:19" ht="15.6" customHeight="1" x14ac:dyDescent="0.3">
      <c r="A56" s="397"/>
      <c r="B56" s="392"/>
      <c r="C56" s="397"/>
      <c r="D56" s="138" t="s">
        <v>312</v>
      </c>
      <c r="E56" s="149"/>
      <c r="F56" s="134"/>
      <c r="G56" s="109" t="str">
        <f t="shared" si="4"/>
        <v/>
      </c>
      <c r="H56" s="115"/>
      <c r="I56" s="149"/>
      <c r="J56" s="134"/>
      <c r="K56" s="109" t="str">
        <f t="shared" si="11"/>
        <v/>
      </c>
      <c r="M56" s="149"/>
      <c r="N56" s="134"/>
      <c r="O56" s="109" t="str">
        <f t="shared" si="12"/>
        <v/>
      </c>
      <c r="Q56" s="149"/>
      <c r="R56" s="134"/>
      <c r="S56" s="109" t="str">
        <f t="shared" si="13"/>
        <v/>
      </c>
    </row>
    <row r="57" spans="1:19" ht="15.6" customHeight="1" x14ac:dyDescent="0.3">
      <c r="A57" s="397"/>
      <c r="B57" s="392"/>
      <c r="C57" s="397"/>
      <c r="D57" s="138" t="s">
        <v>313</v>
      </c>
      <c r="E57" s="149"/>
      <c r="F57" s="134"/>
      <c r="G57" s="109" t="str">
        <f t="shared" si="4"/>
        <v/>
      </c>
      <c r="H57" s="115"/>
      <c r="I57" s="149"/>
      <c r="J57" s="134"/>
      <c r="K57" s="109" t="str">
        <f t="shared" si="11"/>
        <v/>
      </c>
      <c r="M57" s="149"/>
      <c r="N57" s="134"/>
      <c r="O57" s="109" t="str">
        <f t="shared" si="12"/>
        <v/>
      </c>
      <c r="Q57" s="149"/>
      <c r="R57" s="134"/>
      <c r="S57" s="109" t="str">
        <f t="shared" si="13"/>
        <v/>
      </c>
    </row>
    <row r="58" spans="1:19" ht="15" customHeight="1" x14ac:dyDescent="0.3">
      <c r="A58" s="397"/>
      <c r="B58" s="392"/>
      <c r="C58" s="397"/>
      <c r="D58" s="138" t="s">
        <v>314</v>
      </c>
      <c r="E58" s="149"/>
      <c r="F58" s="134"/>
      <c r="G58" s="109" t="str">
        <f t="shared" si="4"/>
        <v/>
      </c>
      <c r="I58" s="149"/>
      <c r="J58" s="134"/>
      <c r="K58" s="109" t="str">
        <f t="shared" si="11"/>
        <v/>
      </c>
      <c r="M58" s="149"/>
      <c r="N58" s="134"/>
      <c r="O58" s="109" t="str">
        <f t="shared" si="12"/>
        <v/>
      </c>
      <c r="Q58" s="149"/>
      <c r="R58" s="134"/>
      <c r="S58" s="109" t="str">
        <f t="shared" si="13"/>
        <v/>
      </c>
    </row>
    <row r="59" spans="1:19" x14ac:dyDescent="0.3">
      <c r="A59" s="397"/>
      <c r="B59" s="392"/>
      <c r="C59" s="397"/>
      <c r="D59" s="138" t="s">
        <v>315</v>
      </c>
      <c r="E59" s="149"/>
      <c r="F59" s="134"/>
      <c r="G59" s="109" t="str">
        <f t="shared" si="4"/>
        <v/>
      </c>
      <c r="H59" s="241"/>
      <c r="I59" s="149"/>
      <c r="J59" s="134"/>
      <c r="K59" s="109" t="str">
        <f t="shared" si="11"/>
        <v/>
      </c>
      <c r="L59" s="241"/>
      <c r="M59" s="149"/>
      <c r="N59" s="134"/>
      <c r="O59" s="109" t="str">
        <f t="shared" si="12"/>
        <v/>
      </c>
      <c r="Q59" s="149"/>
      <c r="R59" s="134"/>
      <c r="S59" s="109" t="str">
        <f t="shared" si="13"/>
        <v/>
      </c>
    </row>
    <row r="60" spans="1:19" x14ac:dyDescent="0.3">
      <c r="A60" s="397"/>
      <c r="B60" s="392"/>
      <c r="C60" s="397"/>
      <c r="D60" s="138" t="s">
        <v>316</v>
      </c>
      <c r="E60" s="149"/>
      <c r="F60" s="134"/>
      <c r="G60" s="109" t="str">
        <f t="shared" si="4"/>
        <v/>
      </c>
      <c r="I60" s="149"/>
      <c r="J60" s="134"/>
      <c r="K60" s="109" t="str">
        <f t="shared" si="11"/>
        <v/>
      </c>
      <c r="M60" s="149"/>
      <c r="N60" s="134"/>
      <c r="O60" s="109" t="str">
        <f t="shared" si="12"/>
        <v/>
      </c>
      <c r="Q60" s="149"/>
      <c r="R60" s="134"/>
      <c r="S60" s="109" t="str">
        <f t="shared" si="13"/>
        <v/>
      </c>
    </row>
    <row r="61" spans="1:19" x14ac:dyDescent="0.3">
      <c r="A61" s="397"/>
      <c r="B61" s="392"/>
      <c r="C61" s="397"/>
      <c r="D61" s="145" t="s">
        <v>178</v>
      </c>
      <c r="E61" s="149"/>
      <c r="F61" s="134"/>
      <c r="G61" s="109" t="str">
        <f t="shared" si="4"/>
        <v/>
      </c>
      <c r="I61" s="149"/>
      <c r="J61" s="134"/>
      <c r="K61" s="109" t="str">
        <f t="shared" si="11"/>
        <v/>
      </c>
      <c r="M61" s="149"/>
      <c r="N61" s="134"/>
      <c r="O61" s="109" t="str">
        <f t="shared" si="12"/>
        <v/>
      </c>
      <c r="Q61" s="149"/>
      <c r="R61" s="134"/>
      <c r="S61" s="109" t="str">
        <f t="shared" si="13"/>
        <v/>
      </c>
    </row>
    <row r="62" spans="1:19" ht="15" customHeight="1" x14ac:dyDescent="0.3">
      <c r="A62" s="397"/>
      <c r="B62" s="392"/>
      <c r="C62" s="397"/>
      <c r="D62" s="145" t="s">
        <v>178</v>
      </c>
      <c r="E62" s="149"/>
      <c r="F62" s="134"/>
      <c r="G62" s="109" t="str">
        <f t="shared" si="4"/>
        <v/>
      </c>
      <c r="I62" s="149"/>
      <c r="J62" s="134"/>
      <c r="K62" s="109" t="str">
        <f t="shared" si="11"/>
        <v/>
      </c>
      <c r="M62" s="149"/>
      <c r="N62" s="134"/>
      <c r="O62" s="109" t="str">
        <f t="shared" si="12"/>
        <v/>
      </c>
      <c r="Q62" s="149"/>
      <c r="R62" s="134"/>
      <c r="S62" s="109" t="str">
        <f t="shared" si="13"/>
        <v/>
      </c>
    </row>
    <row r="63" spans="1:19" x14ac:dyDescent="0.3">
      <c r="A63" s="397"/>
      <c r="B63" s="392"/>
      <c r="C63" s="397"/>
      <c r="D63" s="145" t="s">
        <v>178</v>
      </c>
      <c r="E63" s="149"/>
      <c r="F63" s="134"/>
      <c r="G63" s="109" t="str">
        <f t="shared" si="4"/>
        <v/>
      </c>
      <c r="I63" s="149"/>
      <c r="J63" s="134"/>
      <c r="K63" s="109" t="str">
        <f t="shared" si="11"/>
        <v/>
      </c>
      <c r="M63" s="149"/>
      <c r="N63" s="134"/>
      <c r="O63" s="109" t="str">
        <f t="shared" si="12"/>
        <v/>
      </c>
      <c r="Q63" s="149"/>
      <c r="R63" s="134"/>
      <c r="S63" s="109" t="str">
        <f t="shared" si="13"/>
        <v/>
      </c>
    </row>
    <row r="64" spans="1:19" ht="15" thickBot="1" x14ac:dyDescent="0.35">
      <c r="A64" s="397"/>
      <c r="B64" s="392"/>
      <c r="C64" s="397"/>
      <c r="D64" s="145" t="s">
        <v>178</v>
      </c>
      <c r="E64" s="149"/>
      <c r="F64" s="134"/>
      <c r="G64" s="109" t="str">
        <f t="shared" si="4"/>
        <v/>
      </c>
      <c r="I64" s="149"/>
      <c r="J64" s="134"/>
      <c r="K64" s="109" t="str">
        <f t="shared" si="11"/>
        <v/>
      </c>
      <c r="M64" s="149"/>
      <c r="N64" s="134"/>
      <c r="O64" s="109" t="str">
        <f t="shared" si="12"/>
        <v/>
      </c>
      <c r="Q64" s="149"/>
      <c r="R64" s="134"/>
      <c r="S64" s="109" t="str">
        <f t="shared" si="13"/>
        <v/>
      </c>
    </row>
    <row r="65" spans="1:19" ht="15" thickBot="1" x14ac:dyDescent="0.35">
      <c r="A65" s="398"/>
      <c r="B65" s="392"/>
      <c r="C65" s="398"/>
      <c r="D65" s="155" t="s">
        <v>317</v>
      </c>
      <c r="E65" s="178">
        <f>SUMIF(G55:G64,"&gt;0",E55:E64)</f>
        <v>0</v>
      </c>
      <c r="F65" s="112" t="str">
        <f>IF(G65=1,"Very Good",IF(G65=2,"Good",IF(G65=3,"Fair",IF(G65=4,"Poor",IF(G65=5,"Very Poor","")))))</f>
        <v/>
      </c>
      <c r="G65" s="129" t="str">
        <f>IFERROR(ROUND(IF(E65=0,(AVERAGEIF(G55:G64,"&gt;0")),(SUMPRODUCT(G55:G64,E55:E64)/E65)),0),"")</f>
        <v/>
      </c>
      <c r="I65" s="178">
        <f>SUMIF(K55:K64,"&gt;0",I55:I64)</f>
        <v>0</v>
      </c>
      <c r="J65" s="112" t="str">
        <f>IF(K65=1,"Very Good",IF(K65=2,"Good",IF(K65=3,"Fair",IF(K65=4,"Poor",IF(K65=5,"Very Poor","")))))</f>
        <v/>
      </c>
      <c r="K65" s="129" t="str">
        <f>IFERROR(ROUND(IF(I65=0,(AVERAGEIF(K55:K64,"&gt;0")),(SUMPRODUCT(K55:K64,I55:I64)/I65)),0),"")</f>
        <v/>
      </c>
      <c r="M65" s="178">
        <f>SUMIF(O55:O64,"&gt;0",M55:M64)</f>
        <v>0</v>
      </c>
      <c r="N65" s="112" t="str">
        <f>IF(O65=1,"Very Good",IF(O65=2,"Good",IF(O65=3,"Fair",IF(O65=4,"Poor",IF(O65=5,"Very Poor","")))))</f>
        <v/>
      </c>
      <c r="O65" s="129" t="str">
        <f>IFERROR(ROUND(IF(M65=0,(AVERAGEIF(O55:O64,"&gt;0")),(SUMPRODUCT(O55:O64,M55:M64)/M65)),0),"")</f>
        <v/>
      </c>
      <c r="Q65" s="178">
        <f>SUMIF(S55:S64,"&gt;0",Q55:Q64)</f>
        <v>0</v>
      </c>
      <c r="R65" s="112" t="str">
        <f>IF(S65=1,"Very Good",IF(S65=2,"Good",IF(S65=3,"Fair",IF(S65=4,"Poor",IF(S65=5,"Very Poor","")))))</f>
        <v/>
      </c>
      <c r="S65" s="129" t="str">
        <f>IFERROR(ROUND(IF(Q65=0,(AVERAGEIF(S55:S64,"&gt;0")),(SUMPRODUCT(S55:S64,Q55:Q64)/Q65)),0),"")</f>
        <v/>
      </c>
    </row>
    <row r="66" spans="1:19" x14ac:dyDescent="0.3">
      <c r="A66" s="396" t="s">
        <v>266</v>
      </c>
      <c r="B66" s="391" t="s">
        <v>30</v>
      </c>
      <c r="C66" s="396" t="s">
        <v>267</v>
      </c>
      <c r="D66" s="145" t="s">
        <v>182</v>
      </c>
      <c r="E66" s="149"/>
      <c r="F66" s="134"/>
      <c r="G66" s="109" t="str">
        <f t="shared" si="4"/>
        <v/>
      </c>
      <c r="I66" s="149"/>
      <c r="J66" s="134"/>
      <c r="K66" s="109" t="str">
        <f t="shared" ref="K66:K84" si="14">IF(J66="Very Good",1,IF(J66="Good",2,IF(J66="Fair",3,IF(J66="Poor",4,IF(J66="Very Poor",5,"")))))</f>
        <v/>
      </c>
      <c r="M66" s="149"/>
      <c r="N66" s="134"/>
      <c r="O66" s="109" t="str">
        <f t="shared" ref="O66:O84" si="15">IF(N66="Very Good",1,IF(N66="Good",2,IF(N66="Fair",3,IF(N66="Poor",4,IF(N66="Very Poor",5,"")))))</f>
        <v/>
      </c>
      <c r="Q66" s="149"/>
      <c r="R66" s="134"/>
      <c r="S66" s="109" t="str">
        <f t="shared" ref="S66:S84" si="16">IF(R66="Very Good",1,IF(R66="Good",2,IF(R66="Fair",3,IF(R66="Poor",4,IF(R66="Very Poor",5,"")))))</f>
        <v/>
      </c>
    </row>
    <row r="67" spans="1:19" x14ac:dyDescent="0.3">
      <c r="A67" s="397"/>
      <c r="B67" s="392"/>
      <c r="C67" s="397"/>
      <c r="D67" s="145" t="s">
        <v>268</v>
      </c>
      <c r="E67" s="149"/>
      <c r="F67" s="134"/>
      <c r="G67" s="109" t="str">
        <f t="shared" si="4"/>
        <v/>
      </c>
      <c r="I67" s="149"/>
      <c r="J67" s="134"/>
      <c r="K67" s="109" t="str">
        <f t="shared" si="14"/>
        <v/>
      </c>
      <c r="M67" s="149"/>
      <c r="N67" s="134"/>
      <c r="O67" s="109" t="str">
        <f t="shared" si="15"/>
        <v/>
      </c>
      <c r="Q67" s="149"/>
      <c r="R67" s="134"/>
      <c r="S67" s="109" t="str">
        <f t="shared" si="16"/>
        <v/>
      </c>
    </row>
    <row r="68" spans="1:19" x14ac:dyDescent="0.3">
      <c r="A68" s="397"/>
      <c r="B68" s="392"/>
      <c r="C68" s="397"/>
      <c r="D68" s="145" t="s">
        <v>269</v>
      </c>
      <c r="E68" s="149"/>
      <c r="F68" s="134"/>
      <c r="G68" s="109" t="str">
        <f t="shared" si="4"/>
        <v/>
      </c>
      <c r="I68" s="149"/>
      <c r="J68" s="134"/>
      <c r="K68" s="109" t="str">
        <f t="shared" si="14"/>
        <v/>
      </c>
      <c r="M68" s="149"/>
      <c r="N68" s="134"/>
      <c r="O68" s="109" t="str">
        <f t="shared" si="15"/>
        <v/>
      </c>
      <c r="Q68" s="149"/>
      <c r="R68" s="134"/>
      <c r="S68" s="109" t="str">
        <f t="shared" si="16"/>
        <v/>
      </c>
    </row>
    <row r="69" spans="1:19" x14ac:dyDescent="0.3">
      <c r="A69" s="397"/>
      <c r="B69" s="392"/>
      <c r="C69" s="397"/>
      <c r="D69" s="145" t="s">
        <v>187</v>
      </c>
      <c r="E69" s="149"/>
      <c r="F69" s="134"/>
      <c r="G69" s="109" t="str">
        <f t="shared" si="4"/>
        <v/>
      </c>
      <c r="I69" s="149"/>
      <c r="J69" s="134"/>
      <c r="K69" s="109" t="str">
        <f t="shared" si="14"/>
        <v/>
      </c>
      <c r="M69" s="149"/>
      <c r="N69" s="134"/>
      <c r="O69" s="109" t="str">
        <f t="shared" si="15"/>
        <v/>
      </c>
      <c r="Q69" s="149"/>
      <c r="R69" s="134"/>
      <c r="S69" s="109" t="str">
        <f t="shared" si="16"/>
        <v/>
      </c>
    </row>
    <row r="70" spans="1:19" x14ac:dyDescent="0.3">
      <c r="A70" s="397"/>
      <c r="B70" s="392"/>
      <c r="C70" s="397"/>
      <c r="D70" s="145" t="s">
        <v>186</v>
      </c>
      <c r="E70" s="149"/>
      <c r="F70" s="134"/>
      <c r="G70" s="109" t="str">
        <f t="shared" si="4"/>
        <v/>
      </c>
      <c r="I70" s="149"/>
      <c r="J70" s="134"/>
      <c r="K70" s="109" t="str">
        <f t="shared" si="14"/>
        <v/>
      </c>
      <c r="M70" s="149"/>
      <c r="N70" s="134"/>
      <c r="O70" s="109" t="str">
        <f t="shared" si="15"/>
        <v/>
      </c>
      <c r="Q70" s="149"/>
      <c r="R70" s="134"/>
      <c r="S70" s="109" t="str">
        <f t="shared" si="16"/>
        <v/>
      </c>
    </row>
    <row r="71" spans="1:19" x14ac:dyDescent="0.3">
      <c r="A71" s="397"/>
      <c r="B71" s="392"/>
      <c r="C71" s="397"/>
      <c r="D71" s="145" t="s">
        <v>270</v>
      </c>
      <c r="E71" s="149"/>
      <c r="F71" s="134"/>
      <c r="G71" s="109" t="str">
        <f t="shared" si="4"/>
        <v/>
      </c>
      <c r="I71" s="149"/>
      <c r="J71" s="134"/>
      <c r="K71" s="109" t="str">
        <f t="shared" si="14"/>
        <v/>
      </c>
      <c r="M71" s="149"/>
      <c r="N71" s="134"/>
      <c r="O71" s="109" t="str">
        <f t="shared" si="15"/>
        <v/>
      </c>
      <c r="Q71" s="149"/>
      <c r="R71" s="134"/>
      <c r="S71" s="109" t="str">
        <f t="shared" si="16"/>
        <v/>
      </c>
    </row>
    <row r="72" spans="1:19" x14ac:dyDescent="0.3">
      <c r="A72" s="397"/>
      <c r="B72" s="392"/>
      <c r="C72" s="397"/>
      <c r="D72" s="145" t="s">
        <v>271</v>
      </c>
      <c r="E72" s="149"/>
      <c r="F72" s="134"/>
      <c r="G72" s="109" t="str">
        <f t="shared" si="4"/>
        <v/>
      </c>
      <c r="I72" s="149"/>
      <c r="J72" s="134"/>
      <c r="K72" s="109" t="str">
        <f t="shared" si="14"/>
        <v/>
      </c>
      <c r="M72" s="149"/>
      <c r="N72" s="134"/>
      <c r="O72" s="109" t="str">
        <f t="shared" si="15"/>
        <v/>
      </c>
      <c r="Q72" s="149"/>
      <c r="R72" s="134"/>
      <c r="S72" s="109" t="str">
        <f t="shared" si="16"/>
        <v/>
      </c>
    </row>
    <row r="73" spans="1:19" x14ac:dyDescent="0.3">
      <c r="A73" s="397"/>
      <c r="B73" s="392"/>
      <c r="C73" s="397"/>
      <c r="D73" s="145" t="s">
        <v>272</v>
      </c>
      <c r="E73" s="149"/>
      <c r="F73" s="134"/>
      <c r="G73" s="109" t="str">
        <f t="shared" si="4"/>
        <v/>
      </c>
      <c r="I73" s="149"/>
      <c r="J73" s="134"/>
      <c r="K73" s="109" t="str">
        <f t="shared" si="14"/>
        <v/>
      </c>
      <c r="M73" s="149"/>
      <c r="N73" s="134"/>
      <c r="O73" s="109" t="str">
        <f t="shared" si="15"/>
        <v/>
      </c>
      <c r="Q73" s="149"/>
      <c r="R73" s="134"/>
      <c r="S73" s="109" t="str">
        <f t="shared" si="16"/>
        <v/>
      </c>
    </row>
    <row r="74" spans="1:19" x14ac:dyDescent="0.3">
      <c r="A74" s="397"/>
      <c r="B74" s="392"/>
      <c r="C74" s="397"/>
      <c r="D74" s="145" t="s">
        <v>185</v>
      </c>
      <c r="E74" s="149"/>
      <c r="F74" s="134"/>
      <c r="G74" s="109" t="str">
        <f t="shared" si="4"/>
        <v/>
      </c>
      <c r="I74" s="149"/>
      <c r="J74" s="134"/>
      <c r="K74" s="109" t="str">
        <f t="shared" si="14"/>
        <v/>
      </c>
      <c r="M74" s="149"/>
      <c r="N74" s="134"/>
      <c r="O74" s="109" t="str">
        <f t="shared" si="15"/>
        <v/>
      </c>
      <c r="Q74" s="149"/>
      <c r="R74" s="134"/>
      <c r="S74" s="109" t="str">
        <f t="shared" si="16"/>
        <v/>
      </c>
    </row>
    <row r="75" spans="1:19" x14ac:dyDescent="0.3">
      <c r="A75" s="397"/>
      <c r="B75" s="392"/>
      <c r="C75" s="397"/>
      <c r="D75" s="145" t="s">
        <v>273</v>
      </c>
      <c r="E75" s="149"/>
      <c r="F75" s="134"/>
      <c r="G75" s="109" t="str">
        <f t="shared" si="4"/>
        <v/>
      </c>
      <c r="I75" s="149"/>
      <c r="J75" s="134"/>
      <c r="K75" s="109" t="str">
        <f t="shared" si="14"/>
        <v/>
      </c>
      <c r="M75" s="149"/>
      <c r="N75" s="134"/>
      <c r="O75" s="109" t="str">
        <f t="shared" si="15"/>
        <v/>
      </c>
      <c r="Q75" s="149"/>
      <c r="R75" s="134"/>
      <c r="S75" s="109" t="str">
        <f t="shared" si="16"/>
        <v/>
      </c>
    </row>
    <row r="76" spans="1:19" x14ac:dyDescent="0.3">
      <c r="A76" s="397"/>
      <c r="B76" s="392"/>
      <c r="C76" s="397"/>
      <c r="D76" s="145" t="s">
        <v>189</v>
      </c>
      <c r="E76" s="149"/>
      <c r="F76" s="134"/>
      <c r="G76" s="109" t="str">
        <f t="shared" si="4"/>
        <v/>
      </c>
      <c r="I76" s="149"/>
      <c r="J76" s="134"/>
      <c r="K76" s="109" t="str">
        <f t="shared" si="14"/>
        <v/>
      </c>
      <c r="M76" s="149"/>
      <c r="N76" s="134"/>
      <c r="O76" s="109" t="str">
        <f t="shared" si="15"/>
        <v/>
      </c>
      <c r="Q76" s="149"/>
      <c r="R76" s="134"/>
      <c r="S76" s="109" t="str">
        <f t="shared" si="16"/>
        <v/>
      </c>
    </row>
    <row r="77" spans="1:19" x14ac:dyDescent="0.3">
      <c r="A77" s="397"/>
      <c r="B77" s="392"/>
      <c r="C77" s="397"/>
      <c r="D77" s="145" t="s">
        <v>81</v>
      </c>
      <c r="E77" s="149"/>
      <c r="F77" s="134"/>
      <c r="G77" s="109" t="str">
        <f t="shared" si="4"/>
        <v/>
      </c>
      <c r="I77" s="149"/>
      <c r="J77" s="134"/>
      <c r="K77" s="109" t="str">
        <f t="shared" si="14"/>
        <v/>
      </c>
      <c r="M77" s="149"/>
      <c r="N77" s="134"/>
      <c r="O77" s="109" t="str">
        <f t="shared" si="15"/>
        <v/>
      </c>
      <c r="Q77" s="149"/>
      <c r="R77" s="134"/>
      <c r="S77" s="109" t="str">
        <f t="shared" si="16"/>
        <v/>
      </c>
    </row>
    <row r="78" spans="1:19" x14ac:dyDescent="0.3">
      <c r="A78" s="397"/>
      <c r="B78" s="392"/>
      <c r="C78" s="397"/>
      <c r="D78" s="145" t="s">
        <v>190</v>
      </c>
      <c r="E78" s="149"/>
      <c r="F78" s="134"/>
      <c r="G78" s="109" t="str">
        <f t="shared" si="4"/>
        <v/>
      </c>
      <c r="I78" s="149"/>
      <c r="J78" s="134"/>
      <c r="K78" s="109" t="str">
        <f t="shared" si="14"/>
        <v/>
      </c>
      <c r="M78" s="149"/>
      <c r="N78" s="134"/>
      <c r="O78" s="109" t="str">
        <f t="shared" si="15"/>
        <v/>
      </c>
      <c r="Q78" s="149"/>
      <c r="R78" s="134"/>
      <c r="S78" s="109" t="str">
        <f t="shared" si="16"/>
        <v/>
      </c>
    </row>
    <row r="79" spans="1:19" x14ac:dyDescent="0.3">
      <c r="A79" s="397"/>
      <c r="B79" s="392"/>
      <c r="C79" s="397"/>
      <c r="D79" s="145" t="s">
        <v>188</v>
      </c>
      <c r="E79" s="149"/>
      <c r="F79" s="134"/>
      <c r="G79" s="109" t="str">
        <f t="shared" si="4"/>
        <v/>
      </c>
      <c r="I79" s="149"/>
      <c r="J79" s="134"/>
      <c r="K79" s="109" t="str">
        <f t="shared" si="14"/>
        <v/>
      </c>
      <c r="M79" s="149"/>
      <c r="N79" s="134"/>
      <c r="O79" s="109" t="str">
        <f t="shared" si="15"/>
        <v/>
      </c>
      <c r="Q79" s="149"/>
      <c r="R79" s="134"/>
      <c r="S79" s="109" t="str">
        <f t="shared" si="16"/>
        <v/>
      </c>
    </row>
    <row r="80" spans="1:19" x14ac:dyDescent="0.3">
      <c r="A80" s="397"/>
      <c r="B80" s="392"/>
      <c r="C80" s="397"/>
      <c r="D80" s="145" t="s">
        <v>274</v>
      </c>
      <c r="E80" s="149"/>
      <c r="F80" s="134"/>
      <c r="G80" s="109" t="str">
        <f t="shared" si="4"/>
        <v/>
      </c>
      <c r="I80" s="149"/>
      <c r="J80" s="134"/>
      <c r="K80" s="109" t="str">
        <f t="shared" si="14"/>
        <v/>
      </c>
      <c r="M80" s="149"/>
      <c r="N80" s="134"/>
      <c r="O80" s="109" t="str">
        <f t="shared" si="15"/>
        <v/>
      </c>
      <c r="Q80" s="149"/>
      <c r="R80" s="134"/>
      <c r="S80" s="109" t="str">
        <f t="shared" si="16"/>
        <v/>
      </c>
    </row>
    <row r="81" spans="1:19" x14ac:dyDescent="0.3">
      <c r="A81" s="397"/>
      <c r="B81" s="392"/>
      <c r="C81" s="397"/>
      <c r="D81" s="145" t="s">
        <v>178</v>
      </c>
      <c r="E81" s="149"/>
      <c r="F81" s="134"/>
      <c r="G81" s="109" t="str">
        <f t="shared" si="4"/>
        <v/>
      </c>
      <c r="I81" s="149"/>
      <c r="J81" s="134"/>
      <c r="K81" s="109" t="str">
        <f t="shared" si="14"/>
        <v/>
      </c>
      <c r="M81" s="149"/>
      <c r="N81" s="134"/>
      <c r="O81" s="109" t="str">
        <f t="shared" si="15"/>
        <v/>
      </c>
      <c r="Q81" s="149"/>
      <c r="R81" s="134"/>
      <c r="S81" s="109" t="str">
        <f t="shared" si="16"/>
        <v/>
      </c>
    </row>
    <row r="82" spans="1:19" x14ac:dyDescent="0.3">
      <c r="A82" s="397"/>
      <c r="B82" s="392"/>
      <c r="C82" s="397"/>
      <c r="D82" s="145" t="s">
        <v>178</v>
      </c>
      <c r="E82" s="149"/>
      <c r="F82" s="134"/>
      <c r="G82" s="109" t="str">
        <f t="shared" si="4"/>
        <v/>
      </c>
      <c r="I82" s="149"/>
      <c r="J82" s="134"/>
      <c r="K82" s="109" t="str">
        <f t="shared" si="14"/>
        <v/>
      </c>
      <c r="M82" s="149"/>
      <c r="N82" s="134"/>
      <c r="O82" s="109" t="str">
        <f t="shared" si="15"/>
        <v/>
      </c>
      <c r="Q82" s="149"/>
      <c r="R82" s="134"/>
      <c r="S82" s="109" t="str">
        <f t="shared" si="16"/>
        <v/>
      </c>
    </row>
    <row r="83" spans="1:19" ht="14.4" customHeight="1" x14ac:dyDescent="0.3">
      <c r="A83" s="397"/>
      <c r="B83" s="392"/>
      <c r="C83" s="397"/>
      <c r="D83" s="145" t="s">
        <v>178</v>
      </c>
      <c r="E83" s="149"/>
      <c r="F83" s="134"/>
      <c r="G83" s="109" t="str">
        <f t="shared" si="4"/>
        <v/>
      </c>
      <c r="I83" s="149"/>
      <c r="J83" s="134"/>
      <c r="K83" s="109" t="str">
        <f t="shared" si="14"/>
        <v/>
      </c>
      <c r="M83" s="149"/>
      <c r="N83" s="134"/>
      <c r="O83" s="109" t="str">
        <f t="shared" si="15"/>
        <v/>
      </c>
      <c r="Q83" s="149"/>
      <c r="R83" s="134"/>
      <c r="S83" s="109" t="str">
        <f t="shared" si="16"/>
        <v/>
      </c>
    </row>
    <row r="84" spans="1:19" ht="15" thickBot="1" x14ac:dyDescent="0.35">
      <c r="A84" s="397"/>
      <c r="B84" s="392"/>
      <c r="C84" s="397"/>
      <c r="D84" s="143" t="s">
        <v>178</v>
      </c>
      <c r="E84" s="149"/>
      <c r="F84" s="134"/>
      <c r="G84" s="109" t="str">
        <f t="shared" si="4"/>
        <v/>
      </c>
      <c r="I84" s="149"/>
      <c r="J84" s="134"/>
      <c r="K84" s="109" t="str">
        <f t="shared" si="14"/>
        <v/>
      </c>
      <c r="M84" s="149"/>
      <c r="N84" s="134"/>
      <c r="O84" s="109" t="str">
        <f t="shared" si="15"/>
        <v/>
      </c>
      <c r="Q84" s="149"/>
      <c r="R84" s="134"/>
      <c r="S84" s="109" t="str">
        <f t="shared" si="16"/>
        <v/>
      </c>
    </row>
    <row r="85" spans="1:19" ht="15.6" customHeight="1" thickBot="1" x14ac:dyDescent="0.35">
      <c r="A85" s="397"/>
      <c r="B85" s="393"/>
      <c r="C85" s="398"/>
      <c r="D85" s="155" t="s">
        <v>275</v>
      </c>
      <c r="E85" s="178">
        <f>SUMIF(G66:G84,"&gt;0",E66:E84)</f>
        <v>0</v>
      </c>
      <c r="F85" s="112" t="str">
        <f>IF(G85=1,"Very Good",IF(G85=2,"Good",IF(G85=3,"Fair",IF(G85=4,"Poor",IF(G85=5,"Very Poor","")))))</f>
        <v/>
      </c>
      <c r="G85" s="129" t="str">
        <f>IFERROR(ROUND(IF(E85=0,(AVERAGEIF(G66:G84,"&gt;0")),(SUMPRODUCT(G66:G84,E66:E84)/E85)),0),"")</f>
        <v/>
      </c>
      <c r="H85" s="115"/>
      <c r="I85" s="178">
        <f>SUMIF(K66:K84,"&gt;0",I66:I84)</f>
        <v>0</v>
      </c>
      <c r="J85" s="112" t="str">
        <f>IF(K85=1,"Very Good",IF(K85=2,"Good",IF(K85=3,"Fair",IF(K85=4,"Poor",IF(K85=5,"Very Poor","")))))</f>
        <v/>
      </c>
      <c r="K85" s="129" t="str">
        <f>IFERROR(ROUND(IF(I85=0,(AVERAGEIF(K66:K84,"&gt;0")),(SUMPRODUCT(K66:K84,I66:I84)/I85)),0),"")</f>
        <v/>
      </c>
      <c r="M85" s="178">
        <f>SUMIF(O66:O84,"&gt;0",M66:M84)</f>
        <v>0</v>
      </c>
      <c r="N85" s="112" t="str">
        <f>IF(O85=1,"Very Good",IF(O85=2,"Good",IF(O85=3,"Fair",IF(O85=4,"Poor",IF(O85=5,"Very Poor","")))))</f>
        <v/>
      </c>
      <c r="O85" s="129" t="str">
        <f>IFERROR(ROUND(IF(M85=0,(AVERAGEIF(O66:O84,"&gt;0")),(SUMPRODUCT(O66:O84,M66:M84)/M85)),0),"")</f>
        <v/>
      </c>
      <c r="Q85" s="178">
        <f>SUMIF(S66:S84,"&gt;0",Q66:Q84)</f>
        <v>0</v>
      </c>
      <c r="R85" s="112" t="str">
        <f>IF(S85=1,"Very Good",IF(S85=2,"Good",IF(S85=3,"Fair",IF(S85=4,"Poor",IF(S85=5,"Very Poor","")))))</f>
        <v/>
      </c>
      <c r="S85" s="129" t="str">
        <f>IFERROR(ROUND(IF(Q85=0,(AVERAGEIF(S66:S84,"&gt;0")),(SUMPRODUCT(S66:S84,Q66:Q84)/Q85)),0),"")</f>
        <v/>
      </c>
    </row>
    <row r="86" spans="1:19" x14ac:dyDescent="0.3">
      <c r="A86" s="397"/>
      <c r="B86" s="392" t="s">
        <v>31</v>
      </c>
      <c r="C86" s="396" t="s">
        <v>80</v>
      </c>
      <c r="D86" s="145" t="s">
        <v>182</v>
      </c>
      <c r="E86" s="149"/>
      <c r="F86" s="134"/>
      <c r="G86" s="109" t="str">
        <f t="shared" si="4"/>
        <v/>
      </c>
      <c r="H86" s="254"/>
      <c r="I86" s="149"/>
      <c r="J86" s="134"/>
      <c r="K86" s="109" t="str">
        <f t="shared" ref="K86:K104" si="17">IF(J86="Very Good",1,IF(J86="Good",2,IF(J86="Fair",3,IF(J86="Poor",4,IF(J86="Very Poor",5,"")))))</f>
        <v/>
      </c>
      <c r="L86" s="242"/>
      <c r="M86" s="149"/>
      <c r="N86" s="134"/>
      <c r="O86" s="109" t="str">
        <f t="shared" ref="O86:O104" si="18">IF(N86="Very Good",1,IF(N86="Good",2,IF(N86="Fair",3,IF(N86="Poor",4,IF(N86="Very Poor",5,"")))))</f>
        <v/>
      </c>
      <c r="Q86" s="149"/>
      <c r="R86" s="134"/>
      <c r="S86" s="109" t="str">
        <f t="shared" ref="S86:S104" si="19">IF(R86="Very Good",1,IF(R86="Good",2,IF(R86="Fair",3,IF(R86="Poor",4,IF(R86="Very Poor",5,"")))))</f>
        <v/>
      </c>
    </row>
    <row r="87" spans="1:19" x14ac:dyDescent="0.3">
      <c r="A87" s="397"/>
      <c r="B87" s="392"/>
      <c r="C87" s="397"/>
      <c r="D87" s="145" t="s">
        <v>268</v>
      </c>
      <c r="E87" s="149"/>
      <c r="F87" s="134"/>
      <c r="G87" s="109" t="str">
        <f t="shared" si="4"/>
        <v/>
      </c>
      <c r="I87" s="149"/>
      <c r="J87" s="134"/>
      <c r="K87" s="109" t="str">
        <f t="shared" si="17"/>
        <v/>
      </c>
      <c r="M87" s="149"/>
      <c r="N87" s="134"/>
      <c r="O87" s="109" t="str">
        <f t="shared" si="18"/>
        <v/>
      </c>
      <c r="Q87" s="149"/>
      <c r="R87" s="134"/>
      <c r="S87" s="109" t="str">
        <f t="shared" si="19"/>
        <v/>
      </c>
    </row>
    <row r="88" spans="1:19" x14ac:dyDescent="0.3">
      <c r="A88" s="397"/>
      <c r="B88" s="392"/>
      <c r="C88" s="397"/>
      <c r="D88" s="145" t="s">
        <v>269</v>
      </c>
      <c r="E88" s="149"/>
      <c r="F88" s="134"/>
      <c r="G88" s="109" t="str">
        <f t="shared" si="4"/>
        <v/>
      </c>
      <c r="I88" s="149"/>
      <c r="J88" s="134"/>
      <c r="K88" s="109" t="str">
        <f t="shared" si="17"/>
        <v/>
      </c>
      <c r="M88" s="149"/>
      <c r="N88" s="134"/>
      <c r="O88" s="109" t="str">
        <f t="shared" si="18"/>
        <v/>
      </c>
      <c r="Q88" s="149"/>
      <c r="R88" s="134"/>
      <c r="S88" s="109" t="str">
        <f t="shared" si="19"/>
        <v/>
      </c>
    </row>
    <row r="89" spans="1:19" x14ac:dyDescent="0.3">
      <c r="A89" s="397"/>
      <c r="B89" s="392"/>
      <c r="C89" s="397"/>
      <c r="D89" s="145" t="s">
        <v>187</v>
      </c>
      <c r="E89" s="149"/>
      <c r="F89" s="134"/>
      <c r="G89" s="109" t="str">
        <f t="shared" si="4"/>
        <v/>
      </c>
      <c r="I89" s="149"/>
      <c r="J89" s="134"/>
      <c r="K89" s="109" t="str">
        <f t="shared" si="17"/>
        <v/>
      </c>
      <c r="M89" s="149"/>
      <c r="N89" s="134"/>
      <c r="O89" s="109" t="str">
        <f t="shared" si="18"/>
        <v/>
      </c>
      <c r="Q89" s="149"/>
      <c r="R89" s="134"/>
      <c r="S89" s="109" t="str">
        <f t="shared" si="19"/>
        <v/>
      </c>
    </row>
    <row r="90" spans="1:19" x14ac:dyDescent="0.3">
      <c r="A90" s="397"/>
      <c r="B90" s="392"/>
      <c r="C90" s="397"/>
      <c r="D90" s="145" t="s">
        <v>186</v>
      </c>
      <c r="E90" s="149"/>
      <c r="F90" s="134"/>
      <c r="G90" s="109" t="str">
        <f t="shared" si="4"/>
        <v/>
      </c>
      <c r="I90" s="149"/>
      <c r="J90" s="134"/>
      <c r="K90" s="109" t="str">
        <f t="shared" si="17"/>
        <v/>
      </c>
      <c r="M90" s="149"/>
      <c r="N90" s="134"/>
      <c r="O90" s="109" t="str">
        <f t="shared" si="18"/>
        <v/>
      </c>
      <c r="Q90" s="149"/>
      <c r="R90" s="134"/>
      <c r="S90" s="109" t="str">
        <f t="shared" si="19"/>
        <v/>
      </c>
    </row>
    <row r="91" spans="1:19" x14ac:dyDescent="0.3">
      <c r="A91" s="397"/>
      <c r="B91" s="392"/>
      <c r="C91" s="397"/>
      <c r="D91" s="145" t="s">
        <v>270</v>
      </c>
      <c r="E91" s="149"/>
      <c r="F91" s="134"/>
      <c r="G91" s="109" t="str">
        <f t="shared" si="4"/>
        <v/>
      </c>
      <c r="I91" s="149"/>
      <c r="J91" s="134"/>
      <c r="K91" s="109" t="str">
        <f t="shared" si="17"/>
        <v/>
      </c>
      <c r="M91" s="149"/>
      <c r="N91" s="134"/>
      <c r="O91" s="109" t="str">
        <f t="shared" si="18"/>
        <v/>
      </c>
      <c r="Q91" s="149"/>
      <c r="R91" s="134"/>
      <c r="S91" s="109" t="str">
        <f t="shared" si="19"/>
        <v/>
      </c>
    </row>
    <row r="92" spans="1:19" x14ac:dyDescent="0.3">
      <c r="A92" s="397"/>
      <c r="B92" s="392"/>
      <c r="C92" s="397"/>
      <c r="D92" s="145" t="s">
        <v>271</v>
      </c>
      <c r="E92" s="149"/>
      <c r="F92" s="134"/>
      <c r="G92" s="109" t="str">
        <f t="shared" ref="G92:G104" si="20">IF(F92="Very Good",1,IF(F92="Good",2,IF(F92="Fair",3,IF(F92="Poor",4,IF(F92="Very Poor",5,"")))))</f>
        <v/>
      </c>
      <c r="I92" s="149"/>
      <c r="J92" s="134"/>
      <c r="K92" s="109" t="str">
        <f t="shared" si="17"/>
        <v/>
      </c>
      <c r="M92" s="149"/>
      <c r="N92" s="134"/>
      <c r="O92" s="109" t="str">
        <f t="shared" si="18"/>
        <v/>
      </c>
      <c r="Q92" s="149"/>
      <c r="R92" s="134"/>
      <c r="S92" s="109" t="str">
        <f t="shared" si="19"/>
        <v/>
      </c>
    </row>
    <row r="93" spans="1:19" x14ac:dyDescent="0.3">
      <c r="A93" s="397"/>
      <c r="B93" s="392"/>
      <c r="C93" s="397"/>
      <c r="D93" s="145" t="s">
        <v>272</v>
      </c>
      <c r="E93" s="149"/>
      <c r="F93" s="134"/>
      <c r="G93" s="109" t="str">
        <f t="shared" si="20"/>
        <v/>
      </c>
      <c r="I93" s="149"/>
      <c r="J93" s="134"/>
      <c r="K93" s="109" t="str">
        <f t="shared" si="17"/>
        <v/>
      </c>
      <c r="M93" s="149"/>
      <c r="N93" s="134"/>
      <c r="O93" s="109" t="str">
        <f t="shared" si="18"/>
        <v/>
      </c>
      <c r="Q93" s="149"/>
      <c r="R93" s="134"/>
      <c r="S93" s="109" t="str">
        <f t="shared" si="19"/>
        <v/>
      </c>
    </row>
    <row r="94" spans="1:19" x14ac:dyDescent="0.3">
      <c r="A94" s="397"/>
      <c r="B94" s="392"/>
      <c r="C94" s="397"/>
      <c r="D94" s="145" t="s">
        <v>185</v>
      </c>
      <c r="E94" s="149"/>
      <c r="F94" s="134"/>
      <c r="G94" s="109" t="str">
        <f t="shared" si="20"/>
        <v/>
      </c>
      <c r="I94" s="149"/>
      <c r="J94" s="134"/>
      <c r="K94" s="109" t="str">
        <f t="shared" si="17"/>
        <v/>
      </c>
      <c r="M94" s="149"/>
      <c r="N94" s="134"/>
      <c r="O94" s="109" t="str">
        <f t="shared" si="18"/>
        <v/>
      </c>
      <c r="Q94" s="149"/>
      <c r="R94" s="134"/>
      <c r="S94" s="109" t="str">
        <f t="shared" si="19"/>
        <v/>
      </c>
    </row>
    <row r="95" spans="1:19" x14ac:dyDescent="0.3">
      <c r="A95" s="397"/>
      <c r="B95" s="392"/>
      <c r="C95" s="397"/>
      <c r="D95" s="145" t="s">
        <v>273</v>
      </c>
      <c r="E95" s="149"/>
      <c r="F95" s="134"/>
      <c r="G95" s="109" t="str">
        <f t="shared" si="20"/>
        <v/>
      </c>
      <c r="I95" s="149"/>
      <c r="J95" s="134"/>
      <c r="K95" s="109" t="str">
        <f t="shared" si="17"/>
        <v/>
      </c>
      <c r="M95" s="149"/>
      <c r="N95" s="134"/>
      <c r="O95" s="109" t="str">
        <f t="shared" si="18"/>
        <v/>
      </c>
      <c r="Q95" s="149"/>
      <c r="R95" s="134"/>
      <c r="S95" s="109" t="str">
        <f t="shared" si="19"/>
        <v/>
      </c>
    </row>
    <row r="96" spans="1:19" x14ac:dyDescent="0.3">
      <c r="A96" s="397"/>
      <c r="B96" s="392"/>
      <c r="C96" s="397"/>
      <c r="D96" s="145" t="s">
        <v>189</v>
      </c>
      <c r="E96" s="149"/>
      <c r="F96" s="134"/>
      <c r="G96" s="109" t="str">
        <f t="shared" si="20"/>
        <v/>
      </c>
      <c r="I96" s="149"/>
      <c r="J96" s="134"/>
      <c r="K96" s="109" t="str">
        <f t="shared" si="17"/>
        <v/>
      </c>
      <c r="M96" s="149"/>
      <c r="N96" s="134"/>
      <c r="O96" s="109" t="str">
        <f t="shared" si="18"/>
        <v/>
      </c>
      <c r="Q96" s="149"/>
      <c r="R96" s="134"/>
      <c r="S96" s="109" t="str">
        <f t="shared" si="19"/>
        <v/>
      </c>
    </row>
    <row r="97" spans="1:19" ht="15.6" customHeight="1" x14ac:dyDescent="0.3">
      <c r="A97" s="397"/>
      <c r="B97" s="392"/>
      <c r="C97" s="397"/>
      <c r="D97" s="153" t="s">
        <v>81</v>
      </c>
      <c r="E97" s="149"/>
      <c r="F97" s="134"/>
      <c r="G97" s="109" t="str">
        <f t="shared" si="20"/>
        <v/>
      </c>
      <c r="H97" s="115"/>
      <c r="I97" s="149"/>
      <c r="J97" s="134"/>
      <c r="K97" s="109" t="str">
        <f t="shared" si="17"/>
        <v/>
      </c>
      <c r="M97" s="149"/>
      <c r="N97" s="134"/>
      <c r="O97" s="109" t="str">
        <f t="shared" si="18"/>
        <v/>
      </c>
      <c r="Q97" s="149"/>
      <c r="R97" s="134"/>
      <c r="S97" s="109" t="str">
        <f t="shared" si="19"/>
        <v/>
      </c>
    </row>
    <row r="98" spans="1:19" x14ac:dyDescent="0.3">
      <c r="A98" s="397"/>
      <c r="B98" s="392"/>
      <c r="C98" s="397"/>
      <c r="D98" s="145" t="s">
        <v>190</v>
      </c>
      <c r="E98" s="149"/>
      <c r="F98" s="134"/>
      <c r="G98" s="109" t="str">
        <f t="shared" si="20"/>
        <v/>
      </c>
      <c r="H98" s="220"/>
      <c r="I98" s="149"/>
      <c r="J98" s="134"/>
      <c r="K98" s="109" t="str">
        <f t="shared" si="17"/>
        <v/>
      </c>
      <c r="L98" s="220"/>
      <c r="M98" s="149"/>
      <c r="N98" s="134"/>
      <c r="O98" s="109" t="str">
        <f t="shared" si="18"/>
        <v/>
      </c>
      <c r="Q98" s="149"/>
      <c r="R98" s="134"/>
      <c r="S98" s="109" t="str">
        <f t="shared" si="19"/>
        <v/>
      </c>
    </row>
    <row r="99" spans="1:19" x14ac:dyDescent="0.3">
      <c r="A99" s="397"/>
      <c r="B99" s="392"/>
      <c r="C99" s="397"/>
      <c r="D99" s="145" t="s">
        <v>188</v>
      </c>
      <c r="E99" s="149"/>
      <c r="F99" s="134"/>
      <c r="G99" s="109" t="str">
        <f t="shared" si="20"/>
        <v/>
      </c>
      <c r="H99" s="183"/>
      <c r="I99" s="149"/>
      <c r="J99" s="134"/>
      <c r="K99" s="109" t="str">
        <f t="shared" si="17"/>
        <v/>
      </c>
      <c r="M99" s="149"/>
      <c r="N99" s="134"/>
      <c r="O99" s="109" t="str">
        <f t="shared" si="18"/>
        <v/>
      </c>
      <c r="Q99" s="149"/>
      <c r="R99" s="134"/>
      <c r="S99" s="109" t="str">
        <f t="shared" si="19"/>
        <v/>
      </c>
    </row>
    <row r="100" spans="1:19" x14ac:dyDescent="0.3">
      <c r="A100" s="397"/>
      <c r="B100" s="392"/>
      <c r="C100" s="397"/>
      <c r="D100" s="145" t="s">
        <v>274</v>
      </c>
      <c r="E100" s="149"/>
      <c r="F100" s="134"/>
      <c r="G100" s="109" t="str">
        <f t="shared" si="20"/>
        <v/>
      </c>
      <c r="I100" s="149"/>
      <c r="J100" s="134"/>
      <c r="K100" s="109" t="str">
        <f t="shared" si="17"/>
        <v/>
      </c>
      <c r="M100" s="149"/>
      <c r="N100" s="134"/>
      <c r="O100" s="109" t="str">
        <f t="shared" si="18"/>
        <v/>
      </c>
      <c r="Q100" s="149"/>
      <c r="R100" s="134"/>
      <c r="S100" s="109" t="str">
        <f t="shared" si="19"/>
        <v/>
      </c>
    </row>
    <row r="101" spans="1:19" x14ac:dyDescent="0.3">
      <c r="A101" s="397"/>
      <c r="B101" s="392"/>
      <c r="C101" s="397"/>
      <c r="D101" s="145" t="s">
        <v>178</v>
      </c>
      <c r="E101" s="149"/>
      <c r="F101" s="134"/>
      <c r="G101" s="109" t="str">
        <f t="shared" si="20"/>
        <v/>
      </c>
      <c r="I101" s="149"/>
      <c r="J101" s="134"/>
      <c r="K101" s="109" t="str">
        <f t="shared" si="17"/>
        <v/>
      </c>
      <c r="M101" s="149"/>
      <c r="N101" s="134"/>
      <c r="O101" s="109" t="str">
        <f t="shared" si="18"/>
        <v/>
      </c>
      <c r="Q101" s="149"/>
      <c r="R101" s="134"/>
      <c r="S101" s="109" t="str">
        <f t="shared" si="19"/>
        <v/>
      </c>
    </row>
    <row r="102" spans="1:19" x14ac:dyDescent="0.3">
      <c r="A102" s="397"/>
      <c r="B102" s="392"/>
      <c r="C102" s="397"/>
      <c r="D102" s="145" t="s">
        <v>178</v>
      </c>
      <c r="E102" s="149"/>
      <c r="F102" s="134"/>
      <c r="G102" s="109" t="str">
        <f t="shared" si="20"/>
        <v/>
      </c>
      <c r="I102" s="149"/>
      <c r="J102" s="134"/>
      <c r="K102" s="109" t="str">
        <f t="shared" si="17"/>
        <v/>
      </c>
      <c r="M102" s="149"/>
      <c r="N102" s="134"/>
      <c r="O102" s="109" t="str">
        <f t="shared" si="18"/>
        <v/>
      </c>
      <c r="Q102" s="149"/>
      <c r="R102" s="134"/>
      <c r="S102" s="109" t="str">
        <f t="shared" si="19"/>
        <v/>
      </c>
    </row>
    <row r="103" spans="1:19" ht="15" customHeight="1" x14ac:dyDescent="0.3">
      <c r="A103" s="397"/>
      <c r="B103" s="392"/>
      <c r="C103" s="397"/>
      <c r="D103" s="145" t="s">
        <v>178</v>
      </c>
      <c r="E103" s="149"/>
      <c r="F103" s="134"/>
      <c r="G103" s="109" t="str">
        <f t="shared" si="20"/>
        <v/>
      </c>
      <c r="I103" s="149"/>
      <c r="J103" s="134"/>
      <c r="K103" s="109" t="str">
        <f t="shared" si="17"/>
        <v/>
      </c>
      <c r="M103" s="149"/>
      <c r="N103" s="134"/>
      <c r="O103" s="109" t="str">
        <f t="shared" si="18"/>
        <v/>
      </c>
      <c r="Q103" s="149"/>
      <c r="R103" s="134"/>
      <c r="S103" s="109" t="str">
        <f t="shared" si="19"/>
        <v/>
      </c>
    </row>
    <row r="104" spans="1:19" ht="15.6" customHeight="1" thickBot="1" x14ac:dyDescent="0.35">
      <c r="A104" s="397"/>
      <c r="B104" s="392"/>
      <c r="C104" s="397"/>
      <c r="D104" s="143" t="s">
        <v>178</v>
      </c>
      <c r="E104" s="149"/>
      <c r="F104" s="134"/>
      <c r="G104" s="109" t="str">
        <f t="shared" si="20"/>
        <v/>
      </c>
      <c r="H104" s="115"/>
      <c r="I104" s="149"/>
      <c r="J104" s="134"/>
      <c r="K104" s="109" t="str">
        <f t="shared" si="17"/>
        <v/>
      </c>
      <c r="M104" s="149"/>
      <c r="N104" s="134"/>
      <c r="O104" s="109" t="str">
        <f t="shared" si="18"/>
        <v/>
      </c>
      <c r="Q104" s="149"/>
      <c r="R104" s="134"/>
      <c r="S104" s="109" t="str">
        <f t="shared" si="19"/>
        <v/>
      </c>
    </row>
    <row r="105" spans="1:19" ht="15.6" customHeight="1" thickBot="1" x14ac:dyDescent="0.35">
      <c r="A105" s="398"/>
      <c r="B105" s="393"/>
      <c r="C105" s="398"/>
      <c r="D105" s="155" t="s">
        <v>318</v>
      </c>
      <c r="E105" s="178">
        <f>SUMIF(G86:G104,"&gt;0",E86:E104)</f>
        <v>0</v>
      </c>
      <c r="F105" s="112" t="str">
        <f>IF(G105=1,"Very Good",IF(G105=2,"Good",IF(G105=3,"Fair",IF(G105=4,"Poor",IF(G105=5,"Very Poor","")))))</f>
        <v/>
      </c>
      <c r="G105" s="129" t="str">
        <f>IFERROR(ROUND(IF(E105=0,(AVERAGEIF(G86:G104,"&gt;0")),(SUMPRODUCT(G86:G104,E86:E104)/E105)),0),"")</f>
        <v/>
      </c>
      <c r="H105" s="115"/>
      <c r="I105" s="178">
        <f>SUMIF(K86:K104,"&gt;0",I86:I104)</f>
        <v>0</v>
      </c>
      <c r="J105" s="112" t="str">
        <f>IF(K105=1,"Very Good",IF(K105=2,"Good",IF(K105=3,"Fair",IF(K105=4,"Poor",IF(K105=5,"Very Poor","")))))</f>
        <v/>
      </c>
      <c r="K105" s="129" t="str">
        <f>IFERROR(ROUND(IF(I105=0,(AVERAGEIF(K86:K104,"&gt;0")),(SUMPRODUCT(K86:K104,I86:I104)/I105)),0),"")</f>
        <v/>
      </c>
      <c r="M105" s="178">
        <f>SUMIF(O86:O104,"&gt;0",M86:M104)</f>
        <v>0</v>
      </c>
      <c r="N105" s="112" t="str">
        <f>IF(O105=1,"Very Good",IF(O105=2,"Good",IF(O105=3,"Fair",IF(O105=4,"Poor",IF(O105=5,"Very Poor","")))))</f>
        <v/>
      </c>
      <c r="O105" s="129" t="str">
        <f>IFERROR(ROUND(IF(M105=0,(AVERAGEIF(O86:O104,"&gt;0")),(SUMPRODUCT(O86:O104,M86:M104)/M105)),0),"")</f>
        <v/>
      </c>
      <c r="Q105" s="178">
        <f>SUMIF(S86:S104,"&gt;0",Q86:Q104)</f>
        <v>0</v>
      </c>
      <c r="R105" s="112" t="str">
        <f>IF(S105=1,"Very Good",IF(S105=2,"Good",IF(S105=3,"Fair",IF(S105=4,"Poor",IF(S105=5,"Very Poor","")))))</f>
        <v/>
      </c>
      <c r="S105" s="129" t="str">
        <f>IFERROR(ROUND(IF(Q105=0,(AVERAGEIF(S86:S104,"&gt;0")),(SUMPRODUCT(S86:S104,Q86:Q104)/Q105)),0),"")</f>
        <v/>
      </c>
    </row>
    <row r="106" spans="1:19" ht="14.4" customHeight="1" x14ac:dyDescent="0.3">
      <c r="A106" s="396" t="s">
        <v>276</v>
      </c>
      <c r="B106" s="391" t="s">
        <v>30</v>
      </c>
      <c r="C106" s="396" t="s">
        <v>277</v>
      </c>
      <c r="D106" s="146" t="s">
        <v>78</v>
      </c>
      <c r="E106" s="149"/>
      <c r="F106" s="134"/>
      <c r="G106" s="109" t="str">
        <f t="shared" ref="G106:G113" si="21">IF(F106="Very Good",1,IF(F106="Good",2,IF(F106="Fair",3,IF(F106="Poor",4,IF(F106="Very Poor",5,"")))))</f>
        <v/>
      </c>
      <c r="I106" s="149"/>
      <c r="J106" s="134"/>
      <c r="K106" s="109" t="str">
        <f t="shared" ref="K106:K113" si="22">IF(J106="Very Good",1,IF(J106="Good",2,IF(J106="Fair",3,IF(J106="Poor",4,IF(J106="Very Poor",5,"")))))</f>
        <v/>
      </c>
      <c r="M106" s="149"/>
      <c r="N106" s="134"/>
      <c r="O106" s="109" t="str">
        <f t="shared" ref="O106:O113" si="23">IF(N106="Very Good",1,IF(N106="Good",2,IF(N106="Fair",3,IF(N106="Poor",4,IF(N106="Very Poor",5,"")))))</f>
        <v/>
      </c>
      <c r="Q106" s="149"/>
      <c r="R106" s="134"/>
      <c r="S106" s="109" t="str">
        <f t="shared" ref="S106:S113" si="24">IF(R106="Very Good",1,IF(R106="Good",2,IF(R106="Fair",3,IF(R106="Poor",4,IF(R106="Very Poor",5,"")))))</f>
        <v/>
      </c>
    </row>
    <row r="107" spans="1:19" x14ac:dyDescent="0.3">
      <c r="A107" s="397"/>
      <c r="B107" s="392"/>
      <c r="C107" s="397"/>
      <c r="D107" s="138" t="s">
        <v>79</v>
      </c>
      <c r="E107" s="149"/>
      <c r="F107" s="134"/>
      <c r="G107" s="109" t="str">
        <f t="shared" si="21"/>
        <v/>
      </c>
      <c r="I107" s="149"/>
      <c r="J107" s="134"/>
      <c r="K107" s="109" t="str">
        <f t="shared" si="22"/>
        <v/>
      </c>
      <c r="M107" s="149"/>
      <c r="N107" s="134"/>
      <c r="O107" s="109" t="str">
        <f t="shared" si="23"/>
        <v/>
      </c>
      <c r="Q107" s="149"/>
      <c r="R107" s="134"/>
      <c r="S107" s="109" t="str">
        <f t="shared" si="24"/>
        <v/>
      </c>
    </row>
    <row r="108" spans="1:19" ht="15" customHeight="1" x14ac:dyDescent="0.3">
      <c r="A108" s="397"/>
      <c r="B108" s="392"/>
      <c r="C108" s="397"/>
      <c r="D108" s="145" t="s">
        <v>177</v>
      </c>
      <c r="E108" s="149"/>
      <c r="F108" s="134"/>
      <c r="G108" s="109" t="str">
        <f t="shared" si="21"/>
        <v/>
      </c>
      <c r="I108" s="149"/>
      <c r="J108" s="134"/>
      <c r="K108" s="109" t="str">
        <f t="shared" si="22"/>
        <v/>
      </c>
      <c r="M108" s="149"/>
      <c r="N108" s="134"/>
      <c r="O108" s="109" t="str">
        <f t="shared" si="23"/>
        <v/>
      </c>
      <c r="Q108" s="149"/>
      <c r="R108" s="134"/>
      <c r="S108" s="109" t="str">
        <f t="shared" si="24"/>
        <v/>
      </c>
    </row>
    <row r="109" spans="1:19" ht="15" customHeight="1" x14ac:dyDescent="0.3">
      <c r="A109" s="397"/>
      <c r="B109" s="392"/>
      <c r="C109" s="397"/>
      <c r="D109" s="145" t="s">
        <v>278</v>
      </c>
      <c r="E109" s="149"/>
      <c r="F109" s="134"/>
      <c r="G109" s="109" t="str">
        <f t="shared" si="21"/>
        <v/>
      </c>
      <c r="I109" s="149"/>
      <c r="J109" s="134"/>
      <c r="K109" s="109" t="str">
        <f t="shared" si="22"/>
        <v/>
      </c>
      <c r="M109" s="149"/>
      <c r="N109" s="134"/>
      <c r="O109" s="109" t="str">
        <f t="shared" si="23"/>
        <v/>
      </c>
      <c r="Q109" s="149"/>
      <c r="R109" s="134"/>
      <c r="S109" s="109" t="str">
        <f t="shared" si="24"/>
        <v/>
      </c>
    </row>
    <row r="110" spans="1:19" ht="15" customHeight="1" x14ac:dyDescent="0.3">
      <c r="A110" s="397"/>
      <c r="B110" s="392"/>
      <c r="C110" s="397"/>
      <c r="D110" s="145" t="s">
        <v>178</v>
      </c>
      <c r="E110" s="149"/>
      <c r="F110" s="134"/>
      <c r="G110" s="109" t="str">
        <f t="shared" si="21"/>
        <v/>
      </c>
      <c r="I110" s="149"/>
      <c r="J110" s="134"/>
      <c r="K110" s="109" t="str">
        <f t="shared" si="22"/>
        <v/>
      </c>
      <c r="M110" s="149"/>
      <c r="N110" s="134"/>
      <c r="O110" s="109" t="str">
        <f t="shared" si="23"/>
        <v/>
      </c>
      <c r="Q110" s="149"/>
      <c r="R110" s="134"/>
      <c r="S110" s="109" t="str">
        <f t="shared" si="24"/>
        <v/>
      </c>
    </row>
    <row r="111" spans="1:19" ht="15" customHeight="1" x14ac:dyDescent="0.3">
      <c r="A111" s="397"/>
      <c r="B111" s="392"/>
      <c r="C111" s="397"/>
      <c r="D111" s="145" t="s">
        <v>178</v>
      </c>
      <c r="E111" s="149"/>
      <c r="F111" s="134"/>
      <c r="G111" s="109" t="str">
        <f t="shared" si="21"/>
        <v/>
      </c>
      <c r="I111" s="149"/>
      <c r="J111" s="134"/>
      <c r="K111" s="109" t="str">
        <f t="shared" si="22"/>
        <v/>
      </c>
      <c r="M111" s="149"/>
      <c r="N111" s="134"/>
      <c r="O111" s="109" t="str">
        <f t="shared" si="23"/>
        <v/>
      </c>
      <c r="Q111" s="149"/>
      <c r="R111" s="134"/>
      <c r="S111" s="109" t="str">
        <f t="shared" si="24"/>
        <v/>
      </c>
    </row>
    <row r="112" spans="1:19" ht="15" customHeight="1" x14ac:dyDescent="0.3">
      <c r="A112" s="397"/>
      <c r="B112" s="392"/>
      <c r="C112" s="397"/>
      <c r="D112" s="145" t="s">
        <v>178</v>
      </c>
      <c r="E112" s="149"/>
      <c r="F112" s="134"/>
      <c r="G112" s="109" t="str">
        <f t="shared" si="21"/>
        <v/>
      </c>
      <c r="I112" s="149"/>
      <c r="J112" s="134"/>
      <c r="K112" s="109" t="str">
        <f t="shared" si="22"/>
        <v/>
      </c>
      <c r="M112" s="149"/>
      <c r="N112" s="134"/>
      <c r="O112" s="109" t="str">
        <f t="shared" si="23"/>
        <v/>
      </c>
      <c r="Q112" s="149"/>
      <c r="R112" s="134"/>
      <c r="S112" s="109" t="str">
        <f t="shared" si="24"/>
        <v/>
      </c>
    </row>
    <row r="113" spans="1:19" ht="15" customHeight="1" thickBot="1" x14ac:dyDescent="0.35">
      <c r="A113" s="397"/>
      <c r="B113" s="392"/>
      <c r="C113" s="397"/>
      <c r="D113" s="145" t="s">
        <v>178</v>
      </c>
      <c r="E113" s="149"/>
      <c r="F113" s="134"/>
      <c r="G113" s="109" t="str">
        <f t="shared" si="21"/>
        <v/>
      </c>
      <c r="I113" s="149"/>
      <c r="J113" s="134"/>
      <c r="K113" s="109" t="str">
        <f t="shared" si="22"/>
        <v/>
      </c>
      <c r="M113" s="149"/>
      <c r="N113" s="134"/>
      <c r="O113" s="109" t="str">
        <f t="shared" si="23"/>
        <v/>
      </c>
      <c r="Q113" s="149"/>
      <c r="R113" s="134"/>
      <c r="S113" s="109" t="str">
        <f t="shared" si="24"/>
        <v/>
      </c>
    </row>
    <row r="114" spans="1:19" ht="15" customHeight="1" thickBot="1" x14ac:dyDescent="0.35">
      <c r="A114" s="398"/>
      <c r="B114" s="393"/>
      <c r="C114" s="398"/>
      <c r="D114" s="286" t="s">
        <v>279</v>
      </c>
      <c r="E114" s="178">
        <f>SUMIF(G106:G113,"&gt;0",E106:E113)</f>
        <v>0</v>
      </c>
      <c r="F114" s="112" t="str">
        <f>IF(G114=1,"Very Good",IF(G114=2,"Good",IF(G114=3,"Fair",IF(G114=4,"Poor",IF(G114=5,"Very Poor","")))))</f>
        <v/>
      </c>
      <c r="G114" s="129" t="str">
        <f>IFERROR(ROUND(IF(E114=0,(AVERAGEIF(G106:G113,"&gt;0")),(SUMPRODUCT(G106:G113,E106:E113)/E114)),0),"")</f>
        <v/>
      </c>
      <c r="I114" s="178">
        <f>SUMIF(K106:K113,"&gt;0",I106:I113)</f>
        <v>0</v>
      </c>
      <c r="J114" s="112" t="str">
        <f>IF(K114=1,"Very Good",IF(K114=2,"Good",IF(K114=3,"Fair",IF(K114=4,"Poor",IF(K114=5,"Very Poor","")))))</f>
        <v/>
      </c>
      <c r="K114" s="129" t="str">
        <f>IFERROR(ROUND(IF(I114=0,(AVERAGEIF(K106:K113,"&gt;0")),(SUMPRODUCT(K106:K113,I106:I113)/I114)),0),"")</f>
        <v/>
      </c>
      <c r="M114" s="178">
        <f>SUMIF(O106:O113,"&gt;0",M106:M113)</f>
        <v>0</v>
      </c>
      <c r="N114" s="112" t="str">
        <f>IF(O114=1,"Very Good",IF(O114=2,"Good",IF(O114=3,"Fair",IF(O114=4,"Poor",IF(O114=5,"Very Poor","")))))</f>
        <v/>
      </c>
      <c r="O114" s="129" t="str">
        <f>IFERROR(ROUND(IF(M114=0,(AVERAGEIF(O106:O113,"&gt;0")),(SUMPRODUCT(O106:O113,M106:M113)/M114)),0),"")</f>
        <v/>
      </c>
      <c r="Q114" s="178">
        <f>SUMIF(S106:S113,"&gt;0",Q106:Q113)</f>
        <v>0</v>
      </c>
      <c r="R114" s="112" t="str">
        <f>IF(S114=1,"Very Good",IF(S114=2,"Good",IF(S114=3,"Fair",IF(S114=4,"Poor",IF(S114=5,"Very Poor","")))))</f>
        <v/>
      </c>
      <c r="S114" s="129" t="str">
        <f>IFERROR(ROUND(IF(Q114=0,(AVERAGEIF(S106:S113,"&gt;0")),(SUMPRODUCT(S106:S113,Q106:Q113)/Q114)),0),"")</f>
        <v/>
      </c>
    </row>
    <row r="115" spans="1:19" ht="15.6" customHeight="1" x14ac:dyDescent="0.3">
      <c r="A115" s="396" t="s">
        <v>280</v>
      </c>
      <c r="B115" s="391" t="s">
        <v>30</v>
      </c>
      <c r="C115" s="396" t="s">
        <v>338</v>
      </c>
      <c r="D115" s="145" t="s">
        <v>184</v>
      </c>
      <c r="E115" s="149"/>
      <c r="F115" s="134"/>
      <c r="G115" s="109" t="str">
        <f t="shared" ref="G115:G131" si="25">IF(F115="Very Good",1,IF(F115="Good",2,IF(F115="Fair",3,IF(F115="Poor",4,IF(F115="Very Poor",5,"")))))</f>
        <v/>
      </c>
      <c r="I115" s="149"/>
      <c r="J115" s="134"/>
      <c r="K115" s="109" t="str">
        <f t="shared" ref="K115:K131" si="26">IF(J115="Very Good",1,IF(J115="Good",2,IF(J115="Fair",3,IF(J115="Poor",4,IF(J115="Very Poor",5,"")))))</f>
        <v/>
      </c>
      <c r="M115" s="149"/>
      <c r="N115" s="134"/>
      <c r="O115" s="109" t="str">
        <f t="shared" ref="O115:O131" si="27">IF(N115="Very Good",1,IF(N115="Good",2,IF(N115="Fair",3,IF(N115="Poor",4,IF(N115="Very Poor",5,"")))))</f>
        <v/>
      </c>
      <c r="Q115" s="149"/>
      <c r="R115" s="134"/>
      <c r="S115" s="109" t="str">
        <f t="shared" ref="S115:S131" si="28">IF(R115="Very Good",1,IF(R115="Good",2,IF(R115="Fair",3,IF(R115="Poor",4,IF(R115="Very Poor",5,"")))))</f>
        <v/>
      </c>
    </row>
    <row r="116" spans="1:19" x14ac:dyDescent="0.3">
      <c r="A116" s="397"/>
      <c r="B116" s="392"/>
      <c r="C116" s="397"/>
      <c r="D116" s="145" t="s">
        <v>181</v>
      </c>
      <c r="E116" s="149"/>
      <c r="F116" s="134"/>
      <c r="G116" s="109" t="str">
        <f t="shared" si="25"/>
        <v/>
      </c>
      <c r="I116" s="149"/>
      <c r="J116" s="134"/>
      <c r="K116" s="109" t="str">
        <f t="shared" si="26"/>
        <v/>
      </c>
      <c r="M116" s="149"/>
      <c r="N116" s="134"/>
      <c r="O116" s="109" t="str">
        <f t="shared" si="27"/>
        <v/>
      </c>
      <c r="Q116" s="149"/>
      <c r="R116" s="134"/>
      <c r="S116" s="109" t="str">
        <f t="shared" si="28"/>
        <v/>
      </c>
    </row>
    <row r="117" spans="1:19" ht="15.6" customHeight="1" x14ac:dyDescent="0.3">
      <c r="A117" s="397"/>
      <c r="B117" s="392"/>
      <c r="C117" s="397"/>
      <c r="D117" s="145" t="s">
        <v>182</v>
      </c>
      <c r="E117" s="149"/>
      <c r="F117" s="134"/>
      <c r="G117" s="109" t="str">
        <f t="shared" si="25"/>
        <v/>
      </c>
      <c r="I117" s="149"/>
      <c r="J117" s="134"/>
      <c r="K117" s="109" t="str">
        <f t="shared" si="26"/>
        <v/>
      </c>
      <c r="M117" s="149"/>
      <c r="N117" s="134"/>
      <c r="O117" s="109" t="str">
        <f t="shared" si="27"/>
        <v/>
      </c>
      <c r="Q117" s="149"/>
      <c r="R117" s="134"/>
      <c r="S117" s="109" t="str">
        <f t="shared" si="28"/>
        <v/>
      </c>
    </row>
    <row r="118" spans="1:19" ht="15" customHeight="1" x14ac:dyDescent="0.3">
      <c r="A118" s="397"/>
      <c r="B118" s="392"/>
      <c r="C118" s="397"/>
      <c r="D118" s="145" t="s">
        <v>81</v>
      </c>
      <c r="E118" s="149"/>
      <c r="F118" s="134"/>
      <c r="G118" s="109" t="str">
        <f t="shared" si="25"/>
        <v/>
      </c>
      <c r="I118" s="149"/>
      <c r="J118" s="134"/>
      <c r="K118" s="109" t="str">
        <f t="shared" si="26"/>
        <v/>
      </c>
      <c r="M118" s="149"/>
      <c r="N118" s="134"/>
      <c r="O118" s="109" t="str">
        <f t="shared" si="27"/>
        <v/>
      </c>
      <c r="Q118" s="149"/>
      <c r="R118" s="134"/>
      <c r="S118" s="109" t="str">
        <f t="shared" si="28"/>
        <v/>
      </c>
    </row>
    <row r="119" spans="1:19" s="115" customFormat="1" x14ac:dyDescent="0.3">
      <c r="A119" s="397"/>
      <c r="B119" s="392"/>
      <c r="C119" s="397"/>
      <c r="D119" s="145" t="s">
        <v>281</v>
      </c>
      <c r="E119" s="149"/>
      <c r="F119" s="134"/>
      <c r="G119" s="109" t="str">
        <f t="shared" si="25"/>
        <v/>
      </c>
      <c r="I119" s="149"/>
      <c r="J119" s="134"/>
      <c r="K119" s="109" t="str">
        <f t="shared" si="26"/>
        <v/>
      </c>
      <c r="M119" s="149"/>
      <c r="N119" s="134"/>
      <c r="O119" s="109" t="str">
        <f t="shared" si="27"/>
        <v/>
      </c>
      <c r="Q119" s="149"/>
      <c r="R119" s="134"/>
      <c r="S119" s="109" t="str">
        <f t="shared" si="28"/>
        <v/>
      </c>
    </row>
    <row r="120" spans="1:19" s="115" customFormat="1" x14ac:dyDescent="0.3">
      <c r="A120" s="397"/>
      <c r="B120" s="392"/>
      <c r="C120" s="397"/>
      <c r="D120" s="145" t="s">
        <v>282</v>
      </c>
      <c r="E120" s="149"/>
      <c r="F120" s="134"/>
      <c r="G120" s="109" t="str">
        <f t="shared" si="25"/>
        <v/>
      </c>
      <c r="I120" s="149"/>
      <c r="J120" s="134"/>
      <c r="K120" s="109" t="str">
        <f t="shared" si="26"/>
        <v/>
      </c>
      <c r="M120" s="149"/>
      <c r="N120" s="134"/>
      <c r="O120" s="109" t="str">
        <f t="shared" si="27"/>
        <v/>
      </c>
      <c r="Q120" s="149"/>
      <c r="R120" s="134"/>
      <c r="S120" s="109" t="str">
        <f t="shared" si="28"/>
        <v/>
      </c>
    </row>
    <row r="121" spans="1:19" s="115" customFormat="1" x14ac:dyDescent="0.3">
      <c r="A121" s="397"/>
      <c r="B121" s="392"/>
      <c r="C121" s="397"/>
      <c r="D121" s="145" t="s">
        <v>183</v>
      </c>
      <c r="E121" s="149"/>
      <c r="F121" s="134"/>
      <c r="G121" s="109" t="str">
        <f t="shared" si="25"/>
        <v/>
      </c>
      <c r="I121" s="149"/>
      <c r="J121" s="134"/>
      <c r="K121" s="109" t="str">
        <f t="shared" si="26"/>
        <v/>
      </c>
      <c r="M121" s="149"/>
      <c r="N121" s="134"/>
      <c r="O121" s="109" t="str">
        <f t="shared" si="27"/>
        <v/>
      </c>
      <c r="Q121" s="149"/>
      <c r="R121" s="134"/>
      <c r="S121" s="109" t="str">
        <f t="shared" si="28"/>
        <v/>
      </c>
    </row>
    <row r="122" spans="1:19" s="115" customFormat="1" x14ac:dyDescent="0.3">
      <c r="A122" s="397"/>
      <c r="B122" s="392"/>
      <c r="C122" s="397"/>
      <c r="D122" s="138" t="s">
        <v>283</v>
      </c>
      <c r="E122" s="149"/>
      <c r="F122" s="134"/>
      <c r="G122" s="109" t="str">
        <f t="shared" si="25"/>
        <v/>
      </c>
      <c r="I122" s="149"/>
      <c r="J122" s="134"/>
      <c r="K122" s="109" t="str">
        <f t="shared" si="26"/>
        <v/>
      </c>
      <c r="M122" s="149"/>
      <c r="N122" s="134"/>
      <c r="O122" s="109" t="str">
        <f t="shared" si="27"/>
        <v/>
      </c>
      <c r="Q122" s="149"/>
      <c r="R122" s="134"/>
      <c r="S122" s="109" t="str">
        <f t="shared" si="28"/>
        <v/>
      </c>
    </row>
    <row r="123" spans="1:19" s="115" customFormat="1" x14ac:dyDescent="0.3">
      <c r="A123" s="397"/>
      <c r="B123" s="392"/>
      <c r="C123" s="397"/>
      <c r="D123" s="138" t="s">
        <v>193</v>
      </c>
      <c r="E123" s="149"/>
      <c r="F123" s="134"/>
      <c r="G123" s="109" t="str">
        <f t="shared" si="25"/>
        <v/>
      </c>
      <c r="I123" s="149"/>
      <c r="J123" s="134"/>
      <c r="K123" s="109" t="str">
        <f t="shared" si="26"/>
        <v/>
      </c>
      <c r="M123" s="149"/>
      <c r="N123" s="134"/>
      <c r="O123" s="109" t="str">
        <f t="shared" si="27"/>
        <v/>
      </c>
      <c r="Q123" s="149"/>
      <c r="R123" s="134"/>
      <c r="S123" s="109" t="str">
        <f t="shared" si="28"/>
        <v/>
      </c>
    </row>
    <row r="124" spans="1:19" s="115" customFormat="1" x14ac:dyDescent="0.3">
      <c r="A124" s="397"/>
      <c r="B124" s="392"/>
      <c r="C124" s="397"/>
      <c r="D124" s="145" t="s">
        <v>192</v>
      </c>
      <c r="E124" s="149"/>
      <c r="F124" s="134"/>
      <c r="G124" s="109" t="str">
        <f t="shared" si="25"/>
        <v/>
      </c>
      <c r="I124" s="149"/>
      <c r="J124" s="134"/>
      <c r="K124" s="109" t="str">
        <f t="shared" si="26"/>
        <v/>
      </c>
      <c r="M124" s="149"/>
      <c r="N124" s="134"/>
      <c r="O124" s="109" t="str">
        <f t="shared" si="27"/>
        <v/>
      </c>
      <c r="Q124" s="149"/>
      <c r="R124" s="134"/>
      <c r="S124" s="109" t="str">
        <f t="shared" si="28"/>
        <v/>
      </c>
    </row>
    <row r="125" spans="1:19" s="180" customFormat="1" ht="15" customHeight="1" x14ac:dyDescent="0.3">
      <c r="A125" s="397"/>
      <c r="B125" s="392"/>
      <c r="C125" s="397"/>
      <c r="D125" s="145" t="s">
        <v>284</v>
      </c>
      <c r="E125" s="149"/>
      <c r="F125" s="134"/>
      <c r="G125" s="109" t="str">
        <f t="shared" si="25"/>
        <v/>
      </c>
      <c r="I125" s="149"/>
      <c r="J125" s="134"/>
      <c r="K125" s="109" t="str">
        <f t="shared" si="26"/>
        <v/>
      </c>
      <c r="M125" s="149"/>
      <c r="N125" s="134"/>
      <c r="O125" s="109" t="str">
        <f t="shared" si="27"/>
        <v/>
      </c>
      <c r="Q125" s="149"/>
      <c r="R125" s="134"/>
      <c r="S125" s="109" t="str">
        <f t="shared" si="28"/>
        <v/>
      </c>
    </row>
    <row r="126" spans="1:19" x14ac:dyDescent="0.3">
      <c r="A126" s="397"/>
      <c r="B126" s="392"/>
      <c r="C126" s="397"/>
      <c r="D126" s="145" t="s">
        <v>191</v>
      </c>
      <c r="E126" s="149"/>
      <c r="F126" s="134"/>
      <c r="G126" s="109" t="str">
        <f t="shared" si="25"/>
        <v/>
      </c>
      <c r="I126" s="149"/>
      <c r="J126" s="134"/>
      <c r="K126" s="109" t="str">
        <f t="shared" si="26"/>
        <v/>
      </c>
      <c r="M126" s="149"/>
      <c r="N126" s="134"/>
      <c r="O126" s="109" t="str">
        <f t="shared" si="27"/>
        <v/>
      </c>
      <c r="Q126" s="149"/>
      <c r="R126" s="134"/>
      <c r="S126" s="109" t="str">
        <f t="shared" si="28"/>
        <v/>
      </c>
    </row>
    <row r="127" spans="1:19" x14ac:dyDescent="0.3">
      <c r="A127" s="397"/>
      <c r="B127" s="392"/>
      <c r="C127" s="397"/>
      <c r="D127" s="145" t="s">
        <v>188</v>
      </c>
      <c r="E127" s="149"/>
      <c r="F127" s="134"/>
      <c r="G127" s="109" t="str">
        <f t="shared" si="25"/>
        <v/>
      </c>
      <c r="I127" s="149"/>
      <c r="J127" s="134"/>
      <c r="K127" s="109" t="str">
        <f t="shared" si="26"/>
        <v/>
      </c>
      <c r="M127" s="149"/>
      <c r="N127" s="134"/>
      <c r="O127" s="109" t="str">
        <f t="shared" si="27"/>
        <v/>
      </c>
      <c r="Q127" s="149"/>
      <c r="R127" s="134"/>
      <c r="S127" s="109" t="str">
        <f t="shared" si="28"/>
        <v/>
      </c>
    </row>
    <row r="128" spans="1:19" x14ac:dyDescent="0.3">
      <c r="A128" s="397"/>
      <c r="B128" s="392"/>
      <c r="C128" s="397"/>
      <c r="D128" s="145" t="s">
        <v>178</v>
      </c>
      <c r="E128" s="149"/>
      <c r="F128" s="134"/>
      <c r="G128" s="109" t="str">
        <f t="shared" si="25"/>
        <v/>
      </c>
      <c r="I128" s="149"/>
      <c r="J128" s="134"/>
      <c r="K128" s="109" t="str">
        <f t="shared" si="26"/>
        <v/>
      </c>
      <c r="M128" s="149"/>
      <c r="N128" s="134"/>
      <c r="O128" s="109" t="str">
        <f t="shared" si="27"/>
        <v/>
      </c>
      <c r="Q128" s="149"/>
      <c r="R128" s="134"/>
      <c r="S128" s="109" t="str">
        <f t="shared" si="28"/>
        <v/>
      </c>
    </row>
    <row r="129" spans="1:19" x14ac:dyDescent="0.3">
      <c r="A129" s="397"/>
      <c r="B129" s="392"/>
      <c r="C129" s="397"/>
      <c r="D129" s="143" t="s">
        <v>178</v>
      </c>
      <c r="E129" s="149"/>
      <c r="F129" s="134"/>
      <c r="G129" s="109" t="str">
        <f t="shared" si="25"/>
        <v/>
      </c>
      <c r="I129" s="149"/>
      <c r="J129" s="134"/>
      <c r="K129" s="109" t="str">
        <f t="shared" si="26"/>
        <v/>
      </c>
      <c r="M129" s="149"/>
      <c r="N129" s="134"/>
      <c r="O129" s="109" t="str">
        <f t="shared" si="27"/>
        <v/>
      </c>
      <c r="Q129" s="149"/>
      <c r="R129" s="134"/>
      <c r="S129" s="109" t="str">
        <f t="shared" si="28"/>
        <v/>
      </c>
    </row>
    <row r="130" spans="1:19" x14ac:dyDescent="0.3">
      <c r="A130" s="397"/>
      <c r="B130" s="392"/>
      <c r="C130" s="397"/>
      <c r="D130" s="143" t="s">
        <v>178</v>
      </c>
      <c r="E130" s="149"/>
      <c r="F130" s="134"/>
      <c r="G130" s="109" t="str">
        <f t="shared" si="25"/>
        <v/>
      </c>
      <c r="I130" s="149"/>
      <c r="J130" s="134"/>
      <c r="K130" s="109" t="str">
        <f t="shared" si="26"/>
        <v/>
      </c>
      <c r="M130" s="149"/>
      <c r="N130" s="134"/>
      <c r="O130" s="109" t="str">
        <f t="shared" si="27"/>
        <v/>
      </c>
      <c r="Q130" s="149"/>
      <c r="R130" s="134"/>
      <c r="S130" s="109" t="str">
        <f t="shared" si="28"/>
        <v/>
      </c>
    </row>
    <row r="131" spans="1:19" ht="15" thickBot="1" x14ac:dyDescent="0.35">
      <c r="A131" s="397"/>
      <c r="B131" s="392"/>
      <c r="C131" s="397"/>
      <c r="D131" s="145" t="s">
        <v>178</v>
      </c>
      <c r="E131" s="149"/>
      <c r="F131" s="134"/>
      <c r="G131" s="109" t="str">
        <f t="shared" si="25"/>
        <v/>
      </c>
      <c r="I131" s="149"/>
      <c r="J131" s="134"/>
      <c r="K131" s="109" t="str">
        <f t="shared" si="26"/>
        <v/>
      </c>
      <c r="M131" s="149"/>
      <c r="N131" s="134"/>
      <c r="O131" s="109" t="str">
        <f t="shared" si="27"/>
        <v/>
      </c>
      <c r="Q131" s="149"/>
      <c r="R131" s="134"/>
      <c r="S131" s="109" t="str">
        <f t="shared" si="28"/>
        <v/>
      </c>
    </row>
    <row r="132" spans="1:19" ht="15" thickBot="1" x14ac:dyDescent="0.35">
      <c r="A132" s="397"/>
      <c r="B132" s="393"/>
      <c r="C132" s="398"/>
      <c r="D132" s="287" t="s">
        <v>285</v>
      </c>
      <c r="E132" s="178">
        <f>SUMIF(G115:G131,"&gt;0",E115:E131)</f>
        <v>0</v>
      </c>
      <c r="F132" s="112" t="str">
        <f>IF(G132=1,"Very Good",IF(G132=2,"Good",IF(G132=3,"Fair",IF(G132=4,"Poor",IF(G132=5,"Very Poor","")))))</f>
        <v/>
      </c>
      <c r="G132" s="129" t="str">
        <f>IFERROR(ROUND(IF(E132=0,(AVERAGEIF(G115:G131,"&gt;0")),(SUMPRODUCT(G115:G131,E115:E131)/E132)),0),"")</f>
        <v/>
      </c>
      <c r="I132" s="178">
        <f>SUMIF(K115:K131,"&gt;0",I115:I131)</f>
        <v>0</v>
      </c>
      <c r="J132" s="112" t="str">
        <f>IF(K132=1,"Very Good",IF(K132=2,"Good",IF(K132=3,"Fair",IF(K132=4,"Poor",IF(K132=5,"Very Poor","")))))</f>
        <v/>
      </c>
      <c r="K132" s="129" t="str">
        <f>IFERROR(ROUND(IF(I132=0,(AVERAGEIF(K115:K131,"&gt;0")),(SUMPRODUCT(K115:K131,I115:I131)/I132)),0),"")</f>
        <v/>
      </c>
      <c r="M132" s="178">
        <f>SUMIF(O115:O131,"&gt;0",M115:M131)</f>
        <v>0</v>
      </c>
      <c r="N132" s="112" t="str">
        <f>IF(O132=1,"Very Good",IF(O132=2,"Good",IF(O132=3,"Fair",IF(O132=4,"Poor",IF(O132=5,"Very Poor","")))))</f>
        <v/>
      </c>
      <c r="O132" s="129" t="str">
        <f>IFERROR(ROUND(IF(M132=0,(AVERAGEIF(O115:O131,"&gt;0")),(SUMPRODUCT(O115:O131,M115:M131)/M132)),0),"")</f>
        <v/>
      </c>
      <c r="Q132" s="178">
        <f>SUMIF(S115:S131,"&gt;0",Q115:Q131)</f>
        <v>0</v>
      </c>
      <c r="R132" s="112" t="str">
        <f>IF(S132=1,"Very Good",IF(S132=2,"Good",IF(S132=3,"Fair",IF(S132=4,"Poor",IF(S132=5,"Very Poor","")))))</f>
        <v/>
      </c>
      <c r="S132" s="129" t="str">
        <f>IFERROR(ROUND(IF(Q132=0,(AVERAGEIF(S115:S131,"&gt;0")),(SUMPRODUCT(S115:S131,Q115:Q131)/Q132)),0),"")</f>
        <v/>
      </c>
    </row>
    <row r="133" spans="1:19" ht="15" customHeight="1" x14ac:dyDescent="0.3">
      <c r="A133" s="397"/>
      <c r="B133" s="392" t="s">
        <v>31</v>
      </c>
      <c r="C133" s="396" t="s">
        <v>80</v>
      </c>
      <c r="D133" s="145" t="s">
        <v>184</v>
      </c>
      <c r="E133" s="149"/>
      <c r="F133" s="134"/>
      <c r="G133" s="109" t="str">
        <f t="shared" ref="G133:G149" si="29">IF(F133="Very Good",1,IF(F133="Good",2,IF(F133="Fair",3,IF(F133="Poor",4,IF(F133="Very Poor",5,"")))))</f>
        <v/>
      </c>
      <c r="I133" s="149"/>
      <c r="J133" s="134"/>
      <c r="K133" s="109" t="str">
        <f t="shared" ref="K133:K149" si="30">IF(J133="Very Good",1,IF(J133="Good",2,IF(J133="Fair",3,IF(J133="Poor",4,IF(J133="Very Poor",5,"")))))</f>
        <v/>
      </c>
      <c r="M133" s="149"/>
      <c r="N133" s="134"/>
      <c r="O133" s="109" t="str">
        <f t="shared" ref="O133:O149" si="31">IF(N133="Very Good",1,IF(N133="Good",2,IF(N133="Fair",3,IF(N133="Poor",4,IF(N133="Very Poor",5,"")))))</f>
        <v/>
      </c>
      <c r="Q133" s="149"/>
      <c r="R133" s="134"/>
      <c r="S133" s="109" t="str">
        <f t="shared" ref="S133:S149" si="32">IF(R133="Very Good",1,IF(R133="Good",2,IF(R133="Fair",3,IF(R133="Poor",4,IF(R133="Very Poor",5,"")))))</f>
        <v/>
      </c>
    </row>
    <row r="134" spans="1:19" ht="15" customHeight="1" x14ac:dyDescent="0.3">
      <c r="A134" s="397"/>
      <c r="B134" s="392"/>
      <c r="C134" s="397"/>
      <c r="D134" s="145" t="s">
        <v>181</v>
      </c>
      <c r="E134" s="149"/>
      <c r="F134" s="134"/>
      <c r="G134" s="109" t="str">
        <f t="shared" si="29"/>
        <v/>
      </c>
      <c r="I134" s="149"/>
      <c r="J134" s="134"/>
      <c r="K134" s="109" t="str">
        <f t="shared" si="30"/>
        <v/>
      </c>
      <c r="M134" s="149"/>
      <c r="N134" s="134"/>
      <c r="O134" s="109" t="str">
        <f t="shared" si="31"/>
        <v/>
      </c>
      <c r="Q134" s="149"/>
      <c r="R134" s="134"/>
      <c r="S134" s="109" t="str">
        <f t="shared" si="32"/>
        <v/>
      </c>
    </row>
    <row r="135" spans="1:19" x14ac:dyDescent="0.3">
      <c r="A135" s="397"/>
      <c r="B135" s="392"/>
      <c r="C135" s="397"/>
      <c r="D135" s="145" t="s">
        <v>182</v>
      </c>
      <c r="E135" s="149"/>
      <c r="F135" s="134"/>
      <c r="G135" s="109" t="str">
        <f t="shared" si="29"/>
        <v/>
      </c>
      <c r="I135" s="149"/>
      <c r="J135" s="134"/>
      <c r="K135" s="109" t="str">
        <f t="shared" si="30"/>
        <v/>
      </c>
      <c r="M135" s="149"/>
      <c r="N135" s="134"/>
      <c r="O135" s="109" t="str">
        <f t="shared" si="31"/>
        <v/>
      </c>
      <c r="Q135" s="149"/>
      <c r="R135" s="134"/>
      <c r="S135" s="109" t="str">
        <f t="shared" si="32"/>
        <v/>
      </c>
    </row>
    <row r="136" spans="1:19" x14ac:dyDescent="0.3">
      <c r="A136" s="397"/>
      <c r="B136" s="392"/>
      <c r="C136" s="397"/>
      <c r="D136" s="145" t="s">
        <v>81</v>
      </c>
      <c r="E136" s="149"/>
      <c r="F136" s="134"/>
      <c r="G136" s="109" t="str">
        <f t="shared" si="29"/>
        <v/>
      </c>
      <c r="I136" s="149"/>
      <c r="J136" s="134"/>
      <c r="K136" s="109" t="str">
        <f t="shared" si="30"/>
        <v/>
      </c>
      <c r="M136" s="149"/>
      <c r="N136" s="134"/>
      <c r="O136" s="109" t="str">
        <f t="shared" si="31"/>
        <v/>
      </c>
      <c r="Q136" s="149"/>
      <c r="R136" s="134"/>
      <c r="S136" s="109" t="str">
        <f t="shared" si="32"/>
        <v/>
      </c>
    </row>
    <row r="137" spans="1:19" x14ac:dyDescent="0.3">
      <c r="A137" s="397"/>
      <c r="B137" s="392"/>
      <c r="C137" s="397"/>
      <c r="D137" s="145" t="s">
        <v>281</v>
      </c>
      <c r="E137" s="149"/>
      <c r="F137" s="134"/>
      <c r="G137" s="109" t="str">
        <f t="shared" si="29"/>
        <v/>
      </c>
      <c r="I137" s="149"/>
      <c r="J137" s="134"/>
      <c r="K137" s="109" t="str">
        <f t="shared" si="30"/>
        <v/>
      </c>
      <c r="M137" s="149"/>
      <c r="N137" s="134"/>
      <c r="O137" s="109" t="str">
        <f t="shared" si="31"/>
        <v/>
      </c>
      <c r="Q137" s="149"/>
      <c r="R137" s="134"/>
      <c r="S137" s="109" t="str">
        <f t="shared" si="32"/>
        <v/>
      </c>
    </row>
    <row r="138" spans="1:19" x14ac:dyDescent="0.3">
      <c r="A138" s="397"/>
      <c r="B138" s="392"/>
      <c r="C138" s="397"/>
      <c r="D138" s="145" t="s">
        <v>282</v>
      </c>
      <c r="E138" s="149"/>
      <c r="F138" s="134"/>
      <c r="G138" s="109" t="str">
        <f t="shared" si="29"/>
        <v/>
      </c>
      <c r="I138" s="149"/>
      <c r="J138" s="134"/>
      <c r="K138" s="109" t="str">
        <f t="shared" si="30"/>
        <v/>
      </c>
      <c r="M138" s="149"/>
      <c r="N138" s="134"/>
      <c r="O138" s="109" t="str">
        <f t="shared" si="31"/>
        <v/>
      </c>
      <c r="Q138" s="149"/>
      <c r="R138" s="134"/>
      <c r="S138" s="109" t="str">
        <f t="shared" si="32"/>
        <v/>
      </c>
    </row>
    <row r="139" spans="1:19" x14ac:dyDescent="0.3">
      <c r="A139" s="397"/>
      <c r="B139" s="392"/>
      <c r="C139" s="397"/>
      <c r="D139" s="145" t="s">
        <v>183</v>
      </c>
      <c r="E139" s="149"/>
      <c r="F139" s="134"/>
      <c r="G139" s="109" t="str">
        <f t="shared" si="29"/>
        <v/>
      </c>
      <c r="I139" s="149"/>
      <c r="J139" s="134"/>
      <c r="K139" s="109" t="str">
        <f t="shared" si="30"/>
        <v/>
      </c>
      <c r="M139" s="149"/>
      <c r="N139" s="134"/>
      <c r="O139" s="109" t="str">
        <f t="shared" si="31"/>
        <v/>
      </c>
      <c r="Q139" s="149"/>
      <c r="R139" s="134"/>
      <c r="S139" s="109" t="str">
        <f t="shared" si="32"/>
        <v/>
      </c>
    </row>
    <row r="140" spans="1:19" x14ac:dyDescent="0.3">
      <c r="A140" s="397"/>
      <c r="B140" s="392"/>
      <c r="C140" s="397"/>
      <c r="D140" s="138" t="s">
        <v>283</v>
      </c>
      <c r="E140" s="149"/>
      <c r="F140" s="134"/>
      <c r="G140" s="109" t="str">
        <f t="shared" si="29"/>
        <v/>
      </c>
      <c r="I140" s="149"/>
      <c r="J140" s="134"/>
      <c r="K140" s="109" t="str">
        <f t="shared" si="30"/>
        <v/>
      </c>
      <c r="M140" s="149"/>
      <c r="N140" s="134"/>
      <c r="O140" s="109" t="str">
        <f t="shared" si="31"/>
        <v/>
      </c>
      <c r="Q140" s="149"/>
      <c r="R140" s="134"/>
      <c r="S140" s="109" t="str">
        <f t="shared" si="32"/>
        <v/>
      </c>
    </row>
    <row r="141" spans="1:19" x14ac:dyDescent="0.3">
      <c r="A141" s="397"/>
      <c r="B141" s="392"/>
      <c r="C141" s="397"/>
      <c r="D141" s="138" t="s">
        <v>319</v>
      </c>
      <c r="E141" s="149"/>
      <c r="F141" s="134"/>
      <c r="G141" s="109" t="str">
        <f t="shared" si="29"/>
        <v/>
      </c>
      <c r="I141" s="149"/>
      <c r="J141" s="134"/>
      <c r="K141" s="109" t="str">
        <f t="shared" si="30"/>
        <v/>
      </c>
      <c r="M141" s="149"/>
      <c r="N141" s="134"/>
      <c r="O141" s="109" t="str">
        <f t="shared" si="31"/>
        <v/>
      </c>
      <c r="Q141" s="149"/>
      <c r="R141" s="134"/>
      <c r="S141" s="109" t="str">
        <f t="shared" si="32"/>
        <v/>
      </c>
    </row>
    <row r="142" spans="1:19" x14ac:dyDescent="0.3">
      <c r="A142" s="397"/>
      <c r="B142" s="392"/>
      <c r="C142" s="397"/>
      <c r="D142" s="145" t="s">
        <v>192</v>
      </c>
      <c r="E142" s="149"/>
      <c r="F142" s="134"/>
      <c r="G142" s="109" t="str">
        <f t="shared" si="29"/>
        <v/>
      </c>
      <c r="I142" s="149"/>
      <c r="J142" s="134"/>
      <c r="K142" s="109" t="str">
        <f t="shared" si="30"/>
        <v/>
      </c>
      <c r="M142" s="149"/>
      <c r="N142" s="134"/>
      <c r="O142" s="109" t="str">
        <f t="shared" si="31"/>
        <v/>
      </c>
      <c r="Q142" s="149"/>
      <c r="R142" s="134"/>
      <c r="S142" s="109" t="str">
        <f t="shared" si="32"/>
        <v/>
      </c>
    </row>
    <row r="143" spans="1:19" x14ac:dyDescent="0.3">
      <c r="A143" s="397"/>
      <c r="B143" s="392"/>
      <c r="C143" s="397"/>
      <c r="D143" s="145" t="s">
        <v>284</v>
      </c>
      <c r="E143" s="149"/>
      <c r="F143" s="134"/>
      <c r="G143" s="109" t="str">
        <f t="shared" si="29"/>
        <v/>
      </c>
      <c r="I143" s="149"/>
      <c r="J143" s="134"/>
      <c r="K143" s="109" t="str">
        <f t="shared" si="30"/>
        <v/>
      </c>
      <c r="M143" s="149"/>
      <c r="N143" s="134"/>
      <c r="O143" s="109" t="str">
        <f t="shared" si="31"/>
        <v/>
      </c>
      <c r="Q143" s="149"/>
      <c r="R143" s="134"/>
      <c r="S143" s="109" t="str">
        <f t="shared" si="32"/>
        <v/>
      </c>
    </row>
    <row r="144" spans="1:19" x14ac:dyDescent="0.3">
      <c r="A144" s="397"/>
      <c r="B144" s="392"/>
      <c r="C144" s="397"/>
      <c r="D144" s="145" t="s">
        <v>191</v>
      </c>
      <c r="E144" s="149"/>
      <c r="F144" s="134"/>
      <c r="G144" s="109" t="str">
        <f t="shared" si="29"/>
        <v/>
      </c>
      <c r="I144" s="149"/>
      <c r="J144" s="134"/>
      <c r="K144" s="109" t="str">
        <f t="shared" si="30"/>
        <v/>
      </c>
      <c r="M144" s="149"/>
      <c r="N144" s="134"/>
      <c r="O144" s="109" t="str">
        <f t="shared" si="31"/>
        <v/>
      </c>
      <c r="Q144" s="149"/>
      <c r="R144" s="134"/>
      <c r="S144" s="109" t="str">
        <f t="shared" si="32"/>
        <v/>
      </c>
    </row>
    <row r="145" spans="1:19" x14ac:dyDescent="0.3">
      <c r="A145" s="397"/>
      <c r="B145" s="392"/>
      <c r="C145" s="397"/>
      <c r="D145" s="145" t="s">
        <v>188</v>
      </c>
      <c r="E145" s="149"/>
      <c r="F145" s="134"/>
      <c r="G145" s="109" t="str">
        <f t="shared" si="29"/>
        <v/>
      </c>
      <c r="I145" s="149"/>
      <c r="J145" s="134"/>
      <c r="K145" s="109" t="str">
        <f t="shared" si="30"/>
        <v/>
      </c>
      <c r="M145" s="149"/>
      <c r="N145" s="134"/>
      <c r="O145" s="109" t="str">
        <f t="shared" si="31"/>
        <v/>
      </c>
      <c r="Q145" s="149"/>
      <c r="R145" s="134"/>
      <c r="S145" s="109" t="str">
        <f t="shared" si="32"/>
        <v/>
      </c>
    </row>
    <row r="146" spans="1:19" x14ac:dyDescent="0.3">
      <c r="A146" s="397"/>
      <c r="B146" s="392"/>
      <c r="C146" s="397"/>
      <c r="D146" s="145" t="s">
        <v>178</v>
      </c>
      <c r="E146" s="149"/>
      <c r="F146" s="134"/>
      <c r="G146" s="109" t="str">
        <f t="shared" si="29"/>
        <v/>
      </c>
      <c r="I146" s="149"/>
      <c r="J146" s="134"/>
      <c r="K146" s="109" t="str">
        <f t="shared" si="30"/>
        <v/>
      </c>
      <c r="M146" s="149"/>
      <c r="N146" s="134"/>
      <c r="O146" s="109" t="str">
        <f t="shared" si="31"/>
        <v/>
      </c>
      <c r="Q146" s="149"/>
      <c r="R146" s="134"/>
      <c r="S146" s="109" t="str">
        <f t="shared" si="32"/>
        <v/>
      </c>
    </row>
    <row r="147" spans="1:19" x14ac:dyDescent="0.3">
      <c r="A147" s="397"/>
      <c r="B147" s="392"/>
      <c r="C147" s="397"/>
      <c r="D147" s="143" t="s">
        <v>178</v>
      </c>
      <c r="E147" s="149"/>
      <c r="F147" s="134"/>
      <c r="G147" s="109" t="str">
        <f t="shared" si="29"/>
        <v/>
      </c>
      <c r="I147" s="149"/>
      <c r="J147" s="134"/>
      <c r="K147" s="109" t="str">
        <f t="shared" si="30"/>
        <v/>
      </c>
      <c r="M147" s="149"/>
      <c r="N147" s="134"/>
      <c r="O147" s="109" t="str">
        <f t="shared" si="31"/>
        <v/>
      </c>
      <c r="Q147" s="149"/>
      <c r="R147" s="134"/>
      <c r="S147" s="109" t="str">
        <f t="shared" si="32"/>
        <v/>
      </c>
    </row>
    <row r="148" spans="1:19" x14ac:dyDescent="0.3">
      <c r="A148" s="397"/>
      <c r="B148" s="392"/>
      <c r="C148" s="397"/>
      <c r="D148" s="143" t="s">
        <v>178</v>
      </c>
      <c r="E148" s="149"/>
      <c r="F148" s="134"/>
      <c r="G148" s="109" t="str">
        <f t="shared" si="29"/>
        <v/>
      </c>
      <c r="I148" s="149"/>
      <c r="J148" s="134"/>
      <c r="K148" s="109" t="str">
        <f t="shared" si="30"/>
        <v/>
      </c>
      <c r="M148" s="149"/>
      <c r="N148" s="134"/>
      <c r="O148" s="109" t="str">
        <f t="shared" si="31"/>
        <v/>
      </c>
      <c r="Q148" s="149"/>
      <c r="R148" s="134"/>
      <c r="S148" s="109" t="str">
        <f t="shared" si="32"/>
        <v/>
      </c>
    </row>
    <row r="149" spans="1:19" ht="15" thickBot="1" x14ac:dyDescent="0.35">
      <c r="A149" s="397"/>
      <c r="B149" s="392"/>
      <c r="C149" s="397"/>
      <c r="D149" s="145" t="s">
        <v>178</v>
      </c>
      <c r="E149" s="149"/>
      <c r="F149" s="134"/>
      <c r="G149" s="109" t="str">
        <f t="shared" si="29"/>
        <v/>
      </c>
      <c r="I149" s="149"/>
      <c r="J149" s="134"/>
      <c r="K149" s="109" t="str">
        <f t="shared" si="30"/>
        <v/>
      </c>
      <c r="M149" s="149"/>
      <c r="N149" s="134"/>
      <c r="O149" s="109" t="str">
        <f t="shared" si="31"/>
        <v/>
      </c>
      <c r="Q149" s="149"/>
      <c r="R149" s="134"/>
      <c r="S149" s="109" t="str">
        <f t="shared" si="32"/>
        <v/>
      </c>
    </row>
    <row r="150" spans="1:19" ht="15" thickBot="1" x14ac:dyDescent="0.35">
      <c r="A150" s="398"/>
      <c r="B150" s="393"/>
      <c r="C150" s="398"/>
      <c r="D150" s="286" t="s">
        <v>320</v>
      </c>
      <c r="E150" s="178">
        <f>SUMIF(G133:G149,"&gt;0",E133:E149)</f>
        <v>0</v>
      </c>
      <c r="F150" s="112" t="str">
        <f>IF(G150=1,"Very Good",IF(G150=2,"Good",IF(G150=3,"Fair",IF(G150=4,"Poor",IF(G150=5,"Very Poor","")))))</f>
        <v/>
      </c>
      <c r="G150" s="129" t="str">
        <f>IFERROR(ROUND(IF(E150=0,(AVERAGEIF(G133:G149,"&gt;0")),(SUMPRODUCT(G133:G149,E133:E149)/E150)),0),"")</f>
        <v/>
      </c>
      <c r="I150" s="178">
        <f>SUMIF(K133:K149,"&gt;0",I133:I149)</f>
        <v>0</v>
      </c>
      <c r="J150" s="112" t="str">
        <f>IF(K150=1,"Very Good",IF(K150=2,"Good",IF(K150=3,"Fair",IF(K150=4,"Poor",IF(K150=5,"Very Poor","")))))</f>
        <v/>
      </c>
      <c r="K150" s="129" t="str">
        <f>IFERROR(ROUND(IF(I150=0,(AVERAGEIF(K133:K149,"&gt;0")),(SUMPRODUCT(K133:K149,I133:I149)/I150)),0),"")</f>
        <v/>
      </c>
      <c r="M150" s="178">
        <f>SUMIF(O133:O149,"&gt;0",M133:M149)</f>
        <v>0</v>
      </c>
      <c r="N150" s="112" t="str">
        <f>IF(O150=1,"Very Good",IF(O150=2,"Good",IF(O150=3,"Fair",IF(O150=4,"Poor",IF(O150=5,"Very Poor","")))))</f>
        <v/>
      </c>
      <c r="O150" s="129" t="str">
        <f>IFERROR(ROUND(IF(M150=0,(AVERAGEIF(O133:O149,"&gt;0")),(SUMPRODUCT(O133:O149,M133:M149)/M150)),0),"")</f>
        <v/>
      </c>
      <c r="Q150" s="178">
        <f>SUMIF(S133:S149,"&gt;0",Q133:Q149)</f>
        <v>0</v>
      </c>
      <c r="R150" s="112" t="str">
        <f>IF(S150=1,"Very Good",IF(S150=2,"Good",IF(S150=3,"Fair",IF(S150=4,"Poor",IF(S150=5,"Very Poor","")))))</f>
        <v/>
      </c>
      <c r="S150" s="129" t="str">
        <f>IFERROR(ROUND(IF(Q150=0,(AVERAGEIF(S133:S149,"&gt;0")),(SUMPRODUCT(S133:S149,Q133:Q149)/Q150)),0),"")</f>
        <v/>
      </c>
    </row>
    <row r="151" spans="1:19" ht="22.05" customHeight="1" x14ac:dyDescent="0.3">
      <c r="A151" s="396" t="s">
        <v>286</v>
      </c>
      <c r="B151" s="392" t="s">
        <v>30</v>
      </c>
      <c r="C151" s="396" t="s">
        <v>277</v>
      </c>
      <c r="D151" s="145" t="s">
        <v>177</v>
      </c>
      <c r="E151" s="149"/>
      <c r="F151" s="134"/>
      <c r="G151" s="109" t="str">
        <f t="shared" ref="G151:G156" si="33">IF(F151="Very Good",1,IF(F151="Good",2,IF(F151="Fair",3,IF(F151="Poor",4,IF(F151="Very Poor",5,"")))))</f>
        <v/>
      </c>
      <c r="H151" s="139"/>
      <c r="I151" s="149"/>
      <c r="J151" s="134"/>
      <c r="K151" s="109" t="str">
        <f t="shared" ref="K151:K156" si="34">IF(J151="Very Good",1,IF(J151="Good",2,IF(J151="Fair",3,IF(J151="Poor",4,IF(J151="Very Poor",5,"")))))</f>
        <v/>
      </c>
      <c r="L151" s="45"/>
      <c r="M151" s="149"/>
      <c r="N151" s="134"/>
      <c r="O151" s="109" t="str">
        <f t="shared" ref="O151:O156" si="35">IF(N151="Very Good",1,IF(N151="Good",2,IF(N151="Fair",3,IF(N151="Poor",4,IF(N151="Very Poor",5,"")))))</f>
        <v/>
      </c>
      <c r="Q151" s="149"/>
      <c r="R151" s="134"/>
      <c r="S151" s="109" t="str">
        <f t="shared" ref="S151:S156" si="36">IF(R151="Very Good",1,IF(R151="Good",2,IF(R151="Fair",3,IF(R151="Poor",4,IF(R151="Very Poor",5,"")))))</f>
        <v/>
      </c>
    </row>
    <row r="152" spans="1:19" ht="22.05" customHeight="1" x14ac:dyDescent="0.3">
      <c r="A152" s="397"/>
      <c r="B152" s="392"/>
      <c r="C152" s="397"/>
      <c r="D152" s="145" t="s">
        <v>278</v>
      </c>
      <c r="E152" s="149"/>
      <c r="F152" s="134"/>
      <c r="G152" s="109" t="str">
        <f t="shared" si="33"/>
        <v/>
      </c>
      <c r="H152" s="139"/>
      <c r="I152" s="149"/>
      <c r="J152" s="134"/>
      <c r="K152" s="109" t="str">
        <f t="shared" si="34"/>
        <v/>
      </c>
      <c r="L152" s="45"/>
      <c r="M152" s="149"/>
      <c r="N152" s="134"/>
      <c r="O152" s="109" t="str">
        <f t="shared" si="35"/>
        <v/>
      </c>
      <c r="Q152" s="149"/>
      <c r="R152" s="134"/>
      <c r="S152" s="109" t="str">
        <f t="shared" si="36"/>
        <v/>
      </c>
    </row>
    <row r="153" spans="1:19" ht="22.05" customHeight="1" x14ac:dyDescent="0.3">
      <c r="A153" s="397"/>
      <c r="B153" s="392"/>
      <c r="C153" s="397"/>
      <c r="D153" s="145" t="s">
        <v>178</v>
      </c>
      <c r="E153" s="149"/>
      <c r="F153" s="134"/>
      <c r="G153" s="109" t="str">
        <f t="shared" si="33"/>
        <v/>
      </c>
      <c r="H153" s="139"/>
      <c r="I153" s="149"/>
      <c r="J153" s="134"/>
      <c r="K153" s="109" t="str">
        <f t="shared" si="34"/>
        <v/>
      </c>
      <c r="L153" s="45"/>
      <c r="M153" s="149"/>
      <c r="N153" s="134"/>
      <c r="O153" s="109" t="str">
        <f t="shared" si="35"/>
        <v/>
      </c>
      <c r="Q153" s="149"/>
      <c r="R153" s="134"/>
      <c r="S153" s="109" t="str">
        <f t="shared" si="36"/>
        <v/>
      </c>
    </row>
    <row r="154" spans="1:19" ht="22.05" customHeight="1" x14ac:dyDescent="0.3">
      <c r="A154" s="397"/>
      <c r="B154" s="392"/>
      <c r="C154" s="397"/>
      <c r="D154" s="145" t="s">
        <v>178</v>
      </c>
      <c r="E154" s="149"/>
      <c r="F154" s="134"/>
      <c r="G154" s="109" t="str">
        <f t="shared" si="33"/>
        <v/>
      </c>
      <c r="H154" s="139"/>
      <c r="I154" s="149"/>
      <c r="J154" s="134"/>
      <c r="K154" s="109" t="str">
        <f t="shared" si="34"/>
        <v/>
      </c>
      <c r="L154" s="45"/>
      <c r="M154" s="149"/>
      <c r="N154" s="134"/>
      <c r="O154" s="109" t="str">
        <f t="shared" si="35"/>
        <v/>
      </c>
      <c r="Q154" s="149"/>
      <c r="R154" s="134"/>
      <c r="S154" s="109" t="str">
        <f t="shared" si="36"/>
        <v/>
      </c>
    </row>
    <row r="155" spans="1:19" ht="22.05" customHeight="1" x14ac:dyDescent="0.3">
      <c r="A155" s="397"/>
      <c r="B155" s="392"/>
      <c r="C155" s="397"/>
      <c r="D155" s="145" t="s">
        <v>178</v>
      </c>
      <c r="E155" s="149"/>
      <c r="F155" s="134"/>
      <c r="G155" s="109" t="str">
        <f t="shared" si="33"/>
        <v/>
      </c>
      <c r="H155" s="139"/>
      <c r="I155" s="149"/>
      <c r="J155" s="134"/>
      <c r="K155" s="109" t="str">
        <f t="shared" si="34"/>
        <v/>
      </c>
      <c r="L155" s="45"/>
      <c r="M155" s="149"/>
      <c r="N155" s="134"/>
      <c r="O155" s="109" t="str">
        <f t="shared" si="35"/>
        <v/>
      </c>
      <c r="Q155" s="149"/>
      <c r="R155" s="134"/>
      <c r="S155" s="109" t="str">
        <f t="shared" si="36"/>
        <v/>
      </c>
    </row>
    <row r="156" spans="1:19" ht="22.05" customHeight="1" thickBot="1" x14ac:dyDescent="0.35">
      <c r="A156" s="397"/>
      <c r="B156" s="392"/>
      <c r="C156" s="397"/>
      <c r="D156" s="145" t="s">
        <v>178</v>
      </c>
      <c r="E156" s="149"/>
      <c r="F156" s="134"/>
      <c r="G156" s="109" t="str">
        <f t="shared" si="33"/>
        <v/>
      </c>
      <c r="H156" s="139"/>
      <c r="I156" s="149"/>
      <c r="J156" s="134"/>
      <c r="K156" s="109" t="str">
        <f t="shared" si="34"/>
        <v/>
      </c>
      <c r="L156" s="45"/>
      <c r="M156" s="149"/>
      <c r="N156" s="134"/>
      <c r="O156" s="109" t="str">
        <f t="shared" si="35"/>
        <v/>
      </c>
      <c r="Q156" s="149"/>
      <c r="R156" s="134"/>
      <c r="S156" s="109" t="str">
        <f t="shared" si="36"/>
        <v/>
      </c>
    </row>
    <row r="157" spans="1:19" ht="15" customHeight="1" thickBot="1" x14ac:dyDescent="0.35">
      <c r="A157" s="398"/>
      <c r="B157" s="393"/>
      <c r="C157" s="398"/>
      <c r="D157" s="286" t="s">
        <v>287</v>
      </c>
      <c r="E157" s="178">
        <f>SUMIF(G151:G156,"&gt;0",E151:E156)</f>
        <v>0</v>
      </c>
      <c r="F157" s="112" t="str">
        <f>IF(G157=1,"Very Good",IF(G157=2,"Good",IF(G157=3,"Fair",IF(G157=4,"Poor",IF(G157=5,"Very Poor","")))))</f>
        <v/>
      </c>
      <c r="G157" s="129" t="str">
        <f>IFERROR(ROUND(IF(E157=0,(AVERAGEIF(G151:G156,"&gt;0")),(SUMPRODUCT(G151:G156,E151:E156)/E157)),0),"")</f>
        <v/>
      </c>
      <c r="H157" s="255"/>
      <c r="I157" s="178">
        <f>SUMIF(K151:K156,"&gt;0",I151:I156)</f>
        <v>0</v>
      </c>
      <c r="J157" s="112" t="str">
        <f>IF(K157=1,"Very Good",IF(K157=2,"Good",IF(K157=3,"Fair",IF(K157=4,"Poor",IF(K157=5,"Very Poor","")))))</f>
        <v/>
      </c>
      <c r="K157" s="129" t="str">
        <f>IFERROR(ROUND(IF(I157=0,(AVERAGEIF(K151:K156,"&gt;0")),(SUMPRODUCT(K151:K156,I151:I156)/I157)),0),"")</f>
        <v/>
      </c>
      <c r="L157" s="255"/>
      <c r="M157" s="178">
        <f>SUMIF(O151:O156,"&gt;0",M151:M156)</f>
        <v>0</v>
      </c>
      <c r="N157" s="112" t="str">
        <f>IF(O157=1,"Very Good",IF(O157=2,"Good",IF(O157=3,"Fair",IF(O157=4,"Poor",IF(O157=5,"Very Poor","")))))</f>
        <v/>
      </c>
      <c r="O157" s="129" t="str">
        <f>IFERROR(ROUND(IF(M157=0,(AVERAGEIF(O151:O156,"&gt;0")),(SUMPRODUCT(O151:O156,M151:M156)/M157)),0),"")</f>
        <v/>
      </c>
      <c r="Q157" s="178">
        <f>SUMIF(S151:S156,"&gt;0",Q151:Q156)</f>
        <v>0</v>
      </c>
      <c r="R157" s="112" t="str">
        <f>IF(S157=1,"Very Good",IF(S157=2,"Good",IF(S157=3,"Fair",IF(S157=4,"Poor",IF(S157=5,"Very Poor","")))))</f>
        <v/>
      </c>
      <c r="S157" s="129" t="str">
        <f>IFERROR(ROUND(IF(Q157=0,(AVERAGEIF(S151:S156,"&gt;0")),(SUMPRODUCT(S151:S156,Q151:Q156)/Q157)),0),"")</f>
        <v/>
      </c>
    </row>
    <row r="158" spans="1:19" x14ac:dyDescent="0.3">
      <c r="A158" s="396" t="s">
        <v>288</v>
      </c>
      <c r="B158" s="391" t="s">
        <v>30</v>
      </c>
      <c r="C158" s="396" t="s">
        <v>277</v>
      </c>
      <c r="D158" s="151" t="s">
        <v>78</v>
      </c>
      <c r="E158" s="149"/>
      <c r="F158" s="134"/>
      <c r="G158" s="109" t="str">
        <f t="shared" ref="G158:G176" si="37">IF(F158="Very Good",1,IF(F158="Good",2,IF(F158="Fair",3,IF(F158="Poor",4,IF(F158="Very Poor",5,"")))))</f>
        <v/>
      </c>
      <c r="I158" s="149"/>
      <c r="J158" s="134"/>
      <c r="K158" s="109" t="str">
        <f t="shared" ref="K158:K176" si="38">IF(J158="Very Good",1,IF(J158="Good",2,IF(J158="Fair",3,IF(J158="Poor",4,IF(J158="Very Poor",5,"")))))</f>
        <v/>
      </c>
      <c r="M158" s="149"/>
      <c r="N158" s="134"/>
      <c r="O158" s="109" t="str">
        <f t="shared" ref="O158:O176" si="39">IF(N158="Very Good",1,IF(N158="Good",2,IF(N158="Fair",3,IF(N158="Poor",4,IF(N158="Very Poor",5,"")))))</f>
        <v/>
      </c>
      <c r="Q158" s="149"/>
      <c r="R158" s="134"/>
      <c r="S158" s="109" t="str">
        <f t="shared" ref="S158:S176" si="40">IF(R158="Very Good",1,IF(R158="Good",2,IF(R158="Fair",3,IF(R158="Poor",4,IF(R158="Very Poor",5,"")))))</f>
        <v/>
      </c>
    </row>
    <row r="159" spans="1:19" x14ac:dyDescent="0.3">
      <c r="A159" s="397"/>
      <c r="B159" s="392"/>
      <c r="C159" s="397"/>
      <c r="D159" s="138" t="s">
        <v>289</v>
      </c>
      <c r="E159" s="149"/>
      <c r="F159" s="134"/>
      <c r="G159" s="109" t="str">
        <f t="shared" si="37"/>
        <v/>
      </c>
      <c r="I159" s="149"/>
      <c r="J159" s="134"/>
      <c r="K159" s="109" t="str">
        <f t="shared" si="38"/>
        <v/>
      </c>
      <c r="M159" s="149"/>
      <c r="N159" s="134"/>
      <c r="O159" s="109" t="str">
        <f t="shared" si="39"/>
        <v/>
      </c>
      <c r="Q159" s="149"/>
      <c r="R159" s="134"/>
      <c r="S159" s="109" t="str">
        <f t="shared" si="40"/>
        <v/>
      </c>
    </row>
    <row r="160" spans="1:19" ht="15" customHeight="1" x14ac:dyDescent="0.3">
      <c r="A160" s="397"/>
      <c r="B160" s="392"/>
      <c r="C160" s="397"/>
      <c r="D160" s="138" t="s">
        <v>179</v>
      </c>
      <c r="E160" s="149"/>
      <c r="F160" s="134"/>
      <c r="G160" s="109" t="str">
        <f t="shared" si="37"/>
        <v/>
      </c>
      <c r="I160" s="149"/>
      <c r="J160" s="134"/>
      <c r="K160" s="109" t="str">
        <f t="shared" si="38"/>
        <v/>
      </c>
      <c r="M160" s="149"/>
      <c r="N160" s="134"/>
      <c r="O160" s="109" t="str">
        <f t="shared" si="39"/>
        <v/>
      </c>
      <c r="Q160" s="149"/>
      <c r="R160" s="134"/>
      <c r="S160" s="109" t="str">
        <f t="shared" si="40"/>
        <v/>
      </c>
    </row>
    <row r="161" spans="1:19" ht="15" customHeight="1" x14ac:dyDescent="0.3">
      <c r="A161" s="397"/>
      <c r="B161" s="392"/>
      <c r="C161" s="397"/>
      <c r="D161" s="145" t="s">
        <v>290</v>
      </c>
      <c r="E161" s="149"/>
      <c r="F161" s="134"/>
      <c r="G161" s="109" t="str">
        <f t="shared" si="37"/>
        <v/>
      </c>
      <c r="I161" s="149"/>
      <c r="J161" s="134"/>
      <c r="K161" s="109" t="str">
        <f t="shared" si="38"/>
        <v/>
      </c>
      <c r="M161" s="149"/>
      <c r="N161" s="134"/>
      <c r="O161" s="109" t="str">
        <f t="shared" si="39"/>
        <v/>
      </c>
      <c r="Q161" s="149"/>
      <c r="R161" s="134"/>
      <c r="S161" s="109" t="str">
        <f t="shared" si="40"/>
        <v/>
      </c>
    </row>
    <row r="162" spans="1:19" x14ac:dyDescent="0.3">
      <c r="A162" s="397"/>
      <c r="B162" s="392"/>
      <c r="C162" s="397"/>
      <c r="D162" s="145" t="s">
        <v>291</v>
      </c>
      <c r="E162" s="149"/>
      <c r="F162" s="134"/>
      <c r="G162" s="109" t="str">
        <f t="shared" si="37"/>
        <v/>
      </c>
      <c r="I162" s="149"/>
      <c r="J162" s="134"/>
      <c r="K162" s="109" t="str">
        <f t="shared" si="38"/>
        <v/>
      </c>
      <c r="M162" s="149"/>
      <c r="N162" s="134"/>
      <c r="O162" s="109" t="str">
        <f t="shared" si="39"/>
        <v/>
      </c>
      <c r="Q162" s="149"/>
      <c r="R162" s="134"/>
      <c r="S162" s="109" t="str">
        <f t="shared" si="40"/>
        <v/>
      </c>
    </row>
    <row r="163" spans="1:19" x14ac:dyDescent="0.3">
      <c r="A163" s="397"/>
      <c r="B163" s="392"/>
      <c r="C163" s="397"/>
      <c r="D163" s="138" t="s">
        <v>180</v>
      </c>
      <c r="E163" s="149"/>
      <c r="F163" s="134"/>
      <c r="G163" s="109" t="str">
        <f t="shared" si="37"/>
        <v/>
      </c>
      <c r="I163" s="149"/>
      <c r="J163" s="134"/>
      <c r="K163" s="109" t="str">
        <f t="shared" si="38"/>
        <v/>
      </c>
      <c r="M163" s="149"/>
      <c r="N163" s="134"/>
      <c r="O163" s="109" t="str">
        <f t="shared" si="39"/>
        <v/>
      </c>
      <c r="Q163" s="149"/>
      <c r="R163" s="134"/>
      <c r="S163" s="109" t="str">
        <f t="shared" si="40"/>
        <v/>
      </c>
    </row>
    <row r="164" spans="1:19" x14ac:dyDescent="0.3">
      <c r="A164" s="397"/>
      <c r="B164" s="392"/>
      <c r="C164" s="397"/>
      <c r="D164" s="145" t="s">
        <v>292</v>
      </c>
      <c r="E164" s="149"/>
      <c r="F164" s="134"/>
      <c r="G164" s="109" t="str">
        <f t="shared" si="37"/>
        <v/>
      </c>
      <c r="I164" s="149"/>
      <c r="J164" s="134"/>
      <c r="K164" s="109" t="str">
        <f t="shared" si="38"/>
        <v/>
      </c>
      <c r="M164" s="149"/>
      <c r="N164" s="134"/>
      <c r="O164" s="109" t="str">
        <f t="shared" si="39"/>
        <v/>
      </c>
      <c r="Q164" s="149"/>
      <c r="R164" s="134"/>
      <c r="S164" s="109" t="str">
        <f t="shared" si="40"/>
        <v/>
      </c>
    </row>
    <row r="165" spans="1:19" x14ac:dyDescent="0.3">
      <c r="A165" s="397"/>
      <c r="B165" s="392"/>
      <c r="C165" s="397"/>
      <c r="D165" s="145" t="s">
        <v>201</v>
      </c>
      <c r="E165" s="149"/>
      <c r="F165" s="134"/>
      <c r="G165" s="109" t="str">
        <f t="shared" si="37"/>
        <v/>
      </c>
      <c r="I165" s="149"/>
      <c r="J165" s="134"/>
      <c r="K165" s="109" t="str">
        <f t="shared" si="38"/>
        <v/>
      </c>
      <c r="M165" s="149"/>
      <c r="N165" s="134"/>
      <c r="O165" s="109" t="str">
        <f t="shared" si="39"/>
        <v/>
      </c>
      <c r="Q165" s="149"/>
      <c r="R165" s="134"/>
      <c r="S165" s="109" t="str">
        <f t="shared" si="40"/>
        <v/>
      </c>
    </row>
    <row r="166" spans="1:19" x14ac:dyDescent="0.3">
      <c r="A166" s="397"/>
      <c r="B166" s="392"/>
      <c r="C166" s="397"/>
      <c r="D166" s="145" t="s">
        <v>293</v>
      </c>
      <c r="E166" s="149"/>
      <c r="F166" s="134"/>
      <c r="G166" s="109" t="str">
        <f t="shared" si="37"/>
        <v/>
      </c>
      <c r="I166" s="149"/>
      <c r="J166" s="134"/>
      <c r="K166" s="109" t="str">
        <f t="shared" si="38"/>
        <v/>
      </c>
      <c r="M166" s="149"/>
      <c r="N166" s="134"/>
      <c r="O166" s="109" t="str">
        <f t="shared" si="39"/>
        <v/>
      </c>
      <c r="Q166" s="149"/>
      <c r="R166" s="134"/>
      <c r="S166" s="109" t="str">
        <f t="shared" si="40"/>
        <v/>
      </c>
    </row>
    <row r="167" spans="1:19" x14ac:dyDescent="0.3">
      <c r="A167" s="397"/>
      <c r="B167" s="392"/>
      <c r="C167" s="397"/>
      <c r="D167" s="145" t="s">
        <v>294</v>
      </c>
      <c r="E167" s="149"/>
      <c r="F167" s="134"/>
      <c r="G167" s="109" t="str">
        <f t="shared" si="37"/>
        <v/>
      </c>
      <c r="I167" s="149"/>
      <c r="J167" s="134"/>
      <c r="K167" s="109" t="str">
        <f t="shared" si="38"/>
        <v/>
      </c>
      <c r="M167" s="149"/>
      <c r="N167" s="134"/>
      <c r="O167" s="109" t="str">
        <f t="shared" si="39"/>
        <v/>
      </c>
      <c r="Q167" s="149"/>
      <c r="R167" s="134"/>
      <c r="S167" s="109" t="str">
        <f t="shared" si="40"/>
        <v/>
      </c>
    </row>
    <row r="168" spans="1:19" x14ac:dyDescent="0.3">
      <c r="A168" s="397"/>
      <c r="B168" s="392"/>
      <c r="C168" s="397"/>
      <c r="D168" s="145" t="s">
        <v>295</v>
      </c>
      <c r="E168" s="149"/>
      <c r="F168" s="134"/>
      <c r="G168" s="109" t="str">
        <f t="shared" si="37"/>
        <v/>
      </c>
      <c r="I168" s="149"/>
      <c r="J168" s="134"/>
      <c r="K168" s="109" t="str">
        <f t="shared" si="38"/>
        <v/>
      </c>
      <c r="M168" s="149"/>
      <c r="N168" s="134"/>
      <c r="O168" s="109" t="str">
        <f t="shared" si="39"/>
        <v/>
      </c>
      <c r="Q168" s="149"/>
      <c r="R168" s="134"/>
      <c r="S168" s="109" t="str">
        <f t="shared" si="40"/>
        <v/>
      </c>
    </row>
    <row r="169" spans="1:19" x14ac:dyDescent="0.3">
      <c r="A169" s="397"/>
      <c r="B169" s="392"/>
      <c r="C169" s="397"/>
      <c r="D169" s="145" t="s">
        <v>296</v>
      </c>
      <c r="E169" s="149"/>
      <c r="F169" s="134"/>
      <c r="G169" s="109" t="str">
        <f t="shared" si="37"/>
        <v/>
      </c>
      <c r="I169" s="149"/>
      <c r="J169" s="134"/>
      <c r="K169" s="109" t="str">
        <f t="shared" si="38"/>
        <v/>
      </c>
      <c r="M169" s="149"/>
      <c r="N169" s="134"/>
      <c r="O169" s="109" t="str">
        <f t="shared" si="39"/>
        <v/>
      </c>
      <c r="Q169" s="149"/>
      <c r="R169" s="134"/>
      <c r="S169" s="109" t="str">
        <f t="shared" si="40"/>
        <v/>
      </c>
    </row>
    <row r="170" spans="1:19" x14ac:dyDescent="0.3">
      <c r="A170" s="397"/>
      <c r="B170" s="392"/>
      <c r="C170" s="397"/>
      <c r="D170" s="145" t="s">
        <v>297</v>
      </c>
      <c r="E170" s="149"/>
      <c r="F170" s="134"/>
      <c r="G170" s="109" t="str">
        <f t="shared" si="37"/>
        <v/>
      </c>
      <c r="I170" s="149"/>
      <c r="J170" s="134"/>
      <c r="K170" s="109" t="str">
        <f t="shared" si="38"/>
        <v/>
      </c>
      <c r="M170" s="149"/>
      <c r="N170" s="134"/>
      <c r="O170" s="109" t="str">
        <f t="shared" si="39"/>
        <v/>
      </c>
      <c r="Q170" s="149"/>
      <c r="R170" s="134"/>
      <c r="S170" s="109" t="str">
        <f t="shared" si="40"/>
        <v/>
      </c>
    </row>
    <row r="171" spans="1:19" x14ac:dyDescent="0.3">
      <c r="A171" s="397"/>
      <c r="B171" s="392"/>
      <c r="C171" s="397"/>
      <c r="D171" s="145" t="s">
        <v>298</v>
      </c>
      <c r="E171" s="149"/>
      <c r="F171" s="134"/>
      <c r="G171" s="109" t="str">
        <f t="shared" si="37"/>
        <v/>
      </c>
      <c r="I171" s="149"/>
      <c r="J171" s="134"/>
      <c r="K171" s="109" t="str">
        <f t="shared" si="38"/>
        <v/>
      </c>
      <c r="M171" s="149"/>
      <c r="N171" s="134"/>
      <c r="O171" s="109" t="str">
        <f t="shared" si="39"/>
        <v/>
      </c>
      <c r="Q171" s="149"/>
      <c r="R171" s="134"/>
      <c r="S171" s="109" t="str">
        <f t="shared" si="40"/>
        <v/>
      </c>
    </row>
    <row r="172" spans="1:19" x14ac:dyDescent="0.3">
      <c r="A172" s="397"/>
      <c r="B172" s="392"/>
      <c r="C172" s="397"/>
      <c r="D172" s="145" t="s">
        <v>202</v>
      </c>
      <c r="E172" s="149"/>
      <c r="F172" s="134"/>
      <c r="G172" s="109" t="str">
        <f t="shared" si="37"/>
        <v/>
      </c>
      <c r="I172" s="149"/>
      <c r="J172" s="134"/>
      <c r="K172" s="109" t="str">
        <f t="shared" si="38"/>
        <v/>
      </c>
      <c r="M172" s="149"/>
      <c r="N172" s="134"/>
      <c r="O172" s="109" t="str">
        <f t="shared" si="39"/>
        <v/>
      </c>
      <c r="Q172" s="149"/>
      <c r="R172" s="134"/>
      <c r="S172" s="109" t="str">
        <f t="shared" si="40"/>
        <v/>
      </c>
    </row>
    <row r="173" spans="1:19" x14ac:dyDescent="0.3">
      <c r="A173" s="397"/>
      <c r="B173" s="392"/>
      <c r="C173" s="397"/>
      <c r="D173" s="145" t="s">
        <v>178</v>
      </c>
      <c r="E173" s="149"/>
      <c r="F173" s="134"/>
      <c r="G173" s="109" t="str">
        <f t="shared" si="37"/>
        <v/>
      </c>
      <c r="I173" s="149"/>
      <c r="J173" s="134"/>
      <c r="K173" s="109" t="str">
        <f t="shared" si="38"/>
        <v/>
      </c>
      <c r="M173" s="149"/>
      <c r="N173" s="134"/>
      <c r="O173" s="109" t="str">
        <f t="shared" si="39"/>
        <v/>
      </c>
      <c r="Q173" s="149"/>
      <c r="R173" s="134"/>
      <c r="S173" s="109" t="str">
        <f t="shared" si="40"/>
        <v/>
      </c>
    </row>
    <row r="174" spans="1:19" x14ac:dyDescent="0.3">
      <c r="A174" s="397"/>
      <c r="B174" s="392"/>
      <c r="C174" s="397"/>
      <c r="D174" s="145" t="s">
        <v>178</v>
      </c>
      <c r="E174" s="149"/>
      <c r="F174" s="134"/>
      <c r="G174" s="109" t="str">
        <f t="shared" si="37"/>
        <v/>
      </c>
      <c r="I174" s="149"/>
      <c r="J174" s="134"/>
      <c r="K174" s="109" t="str">
        <f t="shared" si="38"/>
        <v/>
      </c>
      <c r="M174" s="149"/>
      <c r="N174" s="134"/>
      <c r="O174" s="109" t="str">
        <f t="shared" si="39"/>
        <v/>
      </c>
      <c r="Q174" s="149"/>
      <c r="R174" s="134"/>
      <c r="S174" s="109" t="str">
        <f t="shared" si="40"/>
        <v/>
      </c>
    </row>
    <row r="175" spans="1:19" x14ac:dyDescent="0.3">
      <c r="A175" s="397"/>
      <c r="B175" s="392"/>
      <c r="C175" s="397"/>
      <c r="D175" s="145" t="s">
        <v>178</v>
      </c>
      <c r="E175" s="149"/>
      <c r="F175" s="134"/>
      <c r="G175" s="109" t="str">
        <f t="shared" si="37"/>
        <v/>
      </c>
      <c r="I175" s="149"/>
      <c r="J175" s="134"/>
      <c r="K175" s="109" t="str">
        <f t="shared" si="38"/>
        <v/>
      </c>
      <c r="M175" s="149"/>
      <c r="N175" s="134"/>
      <c r="O175" s="109" t="str">
        <f t="shared" si="39"/>
        <v/>
      </c>
      <c r="Q175" s="149"/>
      <c r="R175" s="134"/>
      <c r="S175" s="109" t="str">
        <f t="shared" si="40"/>
        <v/>
      </c>
    </row>
    <row r="176" spans="1:19" ht="15" thickBot="1" x14ac:dyDescent="0.35">
      <c r="A176" s="397"/>
      <c r="B176" s="392"/>
      <c r="C176" s="397"/>
      <c r="D176" s="143" t="s">
        <v>178</v>
      </c>
      <c r="E176" s="149"/>
      <c r="F176" s="134"/>
      <c r="G176" s="109" t="str">
        <f t="shared" si="37"/>
        <v/>
      </c>
      <c r="I176" s="149"/>
      <c r="J176" s="134"/>
      <c r="K176" s="109" t="str">
        <f t="shared" si="38"/>
        <v/>
      </c>
      <c r="M176" s="149"/>
      <c r="N176" s="134"/>
      <c r="O176" s="109" t="str">
        <f t="shared" si="39"/>
        <v/>
      </c>
      <c r="Q176" s="149"/>
      <c r="R176" s="134"/>
      <c r="S176" s="109" t="str">
        <f t="shared" si="40"/>
        <v/>
      </c>
    </row>
    <row r="177" spans="1:19" ht="15" thickBot="1" x14ac:dyDescent="0.35">
      <c r="A177" s="397"/>
      <c r="B177" s="393"/>
      <c r="C177" s="398"/>
      <c r="D177" s="286" t="s">
        <v>299</v>
      </c>
      <c r="E177" s="178">
        <f>SUMIF(G158:G176,"&gt;0",E158:E176)</f>
        <v>0</v>
      </c>
      <c r="F177" s="112" t="str">
        <f>IF(G177=1,"Very Good",IF(G177=2,"Good",IF(G177=3,"Fair",IF(G177=4,"Poor",IF(G177=5,"Very Poor","")))))</f>
        <v/>
      </c>
      <c r="G177" s="129" t="str">
        <f>IFERROR(ROUND(IF(E177=0,(AVERAGEIF(G158:G176,"&gt;0")),(SUMPRODUCT(G158:G176,E158:E176)/E177)),0),"")</f>
        <v/>
      </c>
      <c r="I177" s="178">
        <f>SUMIF(K158:K176,"&gt;0",I158:I176)</f>
        <v>0</v>
      </c>
      <c r="J177" s="112" t="str">
        <f>IF(K177=1,"Very Good",IF(K177=2,"Good",IF(K177=3,"Fair",IF(K177=4,"Poor",IF(K177=5,"Very Poor","")))))</f>
        <v/>
      </c>
      <c r="K177" s="129" t="str">
        <f>IFERROR(ROUND(IF(I177=0,(AVERAGEIF(K158:K176,"&gt;0")),(SUMPRODUCT(K158:K176,I158:I176)/I177)),0),"")</f>
        <v/>
      </c>
      <c r="M177" s="178">
        <f>SUMIF(O158:O176,"&gt;0",M158:M176)</f>
        <v>0</v>
      </c>
      <c r="N177" s="112" t="str">
        <f>IF(O177=1,"Very Good",IF(O177=2,"Good",IF(O177=3,"Fair",IF(O177=4,"Poor",IF(O177=5,"Very Poor","")))))</f>
        <v/>
      </c>
      <c r="O177" s="129" t="str">
        <f>IFERROR(ROUND(IF(M177=0,(AVERAGEIF(O158:O176,"&gt;0")),(SUMPRODUCT(O158:O176,M158:M176)/M177)),0),"")</f>
        <v/>
      </c>
      <c r="Q177" s="178">
        <f>SUMIF(S158:S176,"&gt;0",Q158:Q176)</f>
        <v>0</v>
      </c>
      <c r="R177" s="112" t="str">
        <f>IF(S177=1,"Very Good",IF(S177=2,"Good",IF(S177=3,"Fair",IF(S177=4,"Poor",IF(S177=5,"Very Poor","")))))</f>
        <v/>
      </c>
      <c r="S177" s="129" t="str">
        <f>IFERROR(ROUND(IF(Q177=0,(AVERAGEIF(S158:S176,"&gt;0")),(SUMPRODUCT(S158:S176,Q158:Q176)/Q177)),0),"")</f>
        <v/>
      </c>
    </row>
    <row r="178" spans="1:19" ht="15" customHeight="1" x14ac:dyDescent="0.3">
      <c r="A178" s="397"/>
      <c r="B178" s="391" t="s">
        <v>31</v>
      </c>
      <c r="C178" s="396" t="s">
        <v>80</v>
      </c>
      <c r="D178" s="138" t="s">
        <v>194</v>
      </c>
      <c r="E178" s="149"/>
      <c r="F178" s="134"/>
      <c r="G178" s="109" t="str">
        <f t="shared" ref="G178:G185" si="41">IF(F178="Very Good",1,IF(F178="Good",2,IF(F178="Fair",3,IF(F178="Poor",4,IF(F178="Very Poor",5,"")))))</f>
        <v/>
      </c>
      <c r="I178" s="149"/>
      <c r="J178" s="134"/>
      <c r="K178" s="109" t="str">
        <f t="shared" ref="K178:K185" si="42">IF(J178="Very Good",1,IF(J178="Good",2,IF(J178="Fair",3,IF(J178="Poor",4,IF(J178="Very Poor",5,"")))))</f>
        <v/>
      </c>
      <c r="M178" s="149"/>
      <c r="N178" s="134"/>
      <c r="O178" s="109" t="str">
        <f t="shared" ref="O178:O185" si="43">IF(N178="Very Good",1,IF(N178="Good",2,IF(N178="Fair",3,IF(N178="Poor",4,IF(N178="Very Poor",5,"")))))</f>
        <v/>
      </c>
      <c r="Q178" s="149"/>
      <c r="R178" s="134"/>
      <c r="S178" s="109" t="str">
        <f t="shared" ref="S178:S185" si="44">IF(R178="Very Good",1,IF(R178="Good",2,IF(R178="Fair",3,IF(R178="Poor",4,IF(R178="Very Poor",5,"")))))</f>
        <v/>
      </c>
    </row>
    <row r="179" spans="1:19" x14ac:dyDescent="0.3">
      <c r="A179" s="397"/>
      <c r="B179" s="392"/>
      <c r="C179" s="397"/>
      <c r="D179" s="145" t="s">
        <v>321</v>
      </c>
      <c r="E179" s="149"/>
      <c r="F179" s="134"/>
      <c r="G179" s="109" t="str">
        <f t="shared" si="41"/>
        <v/>
      </c>
      <c r="I179" s="149"/>
      <c r="J179" s="134"/>
      <c r="K179" s="109" t="str">
        <f t="shared" si="42"/>
        <v/>
      </c>
      <c r="M179" s="149"/>
      <c r="N179" s="134"/>
      <c r="O179" s="109" t="str">
        <f t="shared" si="43"/>
        <v/>
      </c>
      <c r="Q179" s="149"/>
      <c r="R179" s="134"/>
      <c r="S179" s="109" t="str">
        <f t="shared" si="44"/>
        <v/>
      </c>
    </row>
    <row r="180" spans="1:19" x14ac:dyDescent="0.3">
      <c r="A180" s="397"/>
      <c r="B180" s="392"/>
      <c r="C180" s="397"/>
      <c r="D180" s="138" t="s">
        <v>322</v>
      </c>
      <c r="E180" s="149"/>
      <c r="F180" s="134"/>
      <c r="G180" s="109" t="str">
        <f t="shared" si="41"/>
        <v/>
      </c>
      <c r="I180" s="149"/>
      <c r="J180" s="134"/>
      <c r="K180" s="109" t="str">
        <f t="shared" si="42"/>
        <v/>
      </c>
      <c r="M180" s="149"/>
      <c r="N180" s="134"/>
      <c r="O180" s="109" t="str">
        <f t="shared" si="43"/>
        <v/>
      </c>
      <c r="Q180" s="149"/>
      <c r="R180" s="134"/>
      <c r="S180" s="109" t="str">
        <f t="shared" si="44"/>
        <v/>
      </c>
    </row>
    <row r="181" spans="1:19" x14ac:dyDescent="0.3">
      <c r="A181" s="397"/>
      <c r="B181" s="392"/>
      <c r="C181" s="397"/>
      <c r="D181" s="138" t="s">
        <v>323</v>
      </c>
      <c r="E181" s="149"/>
      <c r="F181" s="134"/>
      <c r="G181" s="109" t="str">
        <f t="shared" si="41"/>
        <v/>
      </c>
      <c r="I181" s="149"/>
      <c r="J181" s="134"/>
      <c r="K181" s="109" t="str">
        <f t="shared" si="42"/>
        <v/>
      </c>
      <c r="M181" s="149"/>
      <c r="N181" s="134"/>
      <c r="O181" s="109" t="str">
        <f t="shared" si="43"/>
        <v/>
      </c>
      <c r="Q181" s="149"/>
      <c r="R181" s="134"/>
      <c r="S181" s="109" t="str">
        <f t="shared" si="44"/>
        <v/>
      </c>
    </row>
    <row r="182" spans="1:19" x14ac:dyDescent="0.3">
      <c r="A182" s="397"/>
      <c r="B182" s="392"/>
      <c r="C182" s="397"/>
      <c r="D182" s="145" t="s">
        <v>178</v>
      </c>
      <c r="E182" s="149"/>
      <c r="F182" s="134"/>
      <c r="G182" s="109" t="str">
        <f t="shared" si="41"/>
        <v/>
      </c>
      <c r="I182" s="149"/>
      <c r="J182" s="134"/>
      <c r="K182" s="109" t="str">
        <f t="shared" si="42"/>
        <v/>
      </c>
      <c r="M182" s="149"/>
      <c r="N182" s="134"/>
      <c r="O182" s="109" t="str">
        <f t="shared" si="43"/>
        <v/>
      </c>
      <c r="Q182" s="149"/>
      <c r="R182" s="134"/>
      <c r="S182" s="109" t="str">
        <f t="shared" si="44"/>
        <v/>
      </c>
    </row>
    <row r="183" spans="1:19" x14ac:dyDescent="0.3">
      <c r="A183" s="397"/>
      <c r="B183" s="392"/>
      <c r="C183" s="397"/>
      <c r="D183" s="145" t="s">
        <v>178</v>
      </c>
      <c r="E183" s="149"/>
      <c r="F183" s="134"/>
      <c r="G183" s="109" t="str">
        <f t="shared" si="41"/>
        <v/>
      </c>
      <c r="I183" s="149"/>
      <c r="J183" s="134"/>
      <c r="K183" s="109" t="str">
        <f t="shared" si="42"/>
        <v/>
      </c>
      <c r="M183" s="149"/>
      <c r="N183" s="134"/>
      <c r="O183" s="109" t="str">
        <f t="shared" si="43"/>
        <v/>
      </c>
      <c r="Q183" s="149"/>
      <c r="R183" s="134"/>
      <c r="S183" s="109" t="str">
        <f t="shared" si="44"/>
        <v/>
      </c>
    </row>
    <row r="184" spans="1:19" x14ac:dyDescent="0.3">
      <c r="A184" s="397"/>
      <c r="B184" s="392"/>
      <c r="C184" s="397"/>
      <c r="D184" s="145" t="s">
        <v>178</v>
      </c>
      <c r="E184" s="149"/>
      <c r="F184" s="134"/>
      <c r="G184" s="109" t="str">
        <f t="shared" si="41"/>
        <v/>
      </c>
      <c r="I184" s="149"/>
      <c r="J184" s="134"/>
      <c r="K184" s="109" t="str">
        <f t="shared" si="42"/>
        <v/>
      </c>
      <c r="M184" s="149"/>
      <c r="N184" s="134"/>
      <c r="O184" s="109" t="str">
        <f t="shared" si="43"/>
        <v/>
      </c>
      <c r="Q184" s="149"/>
      <c r="R184" s="134"/>
      <c r="S184" s="109" t="str">
        <f t="shared" si="44"/>
        <v/>
      </c>
    </row>
    <row r="185" spans="1:19" ht="15" thickBot="1" x14ac:dyDescent="0.35">
      <c r="A185" s="397"/>
      <c r="B185" s="392"/>
      <c r="C185" s="397"/>
      <c r="D185" s="143" t="s">
        <v>178</v>
      </c>
      <c r="E185" s="149"/>
      <c r="F185" s="134"/>
      <c r="G185" s="109" t="str">
        <f t="shared" si="41"/>
        <v/>
      </c>
      <c r="I185" s="149"/>
      <c r="J185" s="134"/>
      <c r="K185" s="109" t="str">
        <f t="shared" si="42"/>
        <v/>
      </c>
      <c r="M185" s="149"/>
      <c r="N185" s="134"/>
      <c r="O185" s="109" t="str">
        <f t="shared" si="43"/>
        <v/>
      </c>
      <c r="Q185" s="149"/>
      <c r="R185" s="134"/>
      <c r="S185" s="109" t="str">
        <f t="shared" si="44"/>
        <v/>
      </c>
    </row>
    <row r="186" spans="1:19" ht="15" thickBot="1" x14ac:dyDescent="0.35">
      <c r="A186" s="398"/>
      <c r="B186" s="393"/>
      <c r="C186" s="398"/>
      <c r="D186" s="286" t="s">
        <v>324</v>
      </c>
      <c r="E186" s="178">
        <f>SUMIF(G178:G185,"&gt;0",E178:E185)</f>
        <v>0</v>
      </c>
      <c r="F186" s="112" t="str">
        <f>IF(G186=1,"Very Good",IF(G186=2,"Good",IF(G186=3,"Fair",IF(G186=4,"Poor",IF(G186=5,"Very Poor","")))))</f>
        <v/>
      </c>
      <c r="G186" s="129" t="str">
        <f>IFERROR(ROUND(IF(E186=0,(AVERAGEIF(G178:G185,"&gt;0")),(SUMPRODUCT(G178:G185,E178:E185)/E186)),0),"")</f>
        <v/>
      </c>
      <c r="I186" s="178">
        <f>SUMIF(K178:K185,"&gt;0",I178:I185)</f>
        <v>0</v>
      </c>
      <c r="J186" s="112" t="str">
        <f>IF(K186=1,"Very Good",IF(K186=2,"Good",IF(K186=3,"Fair",IF(K186=4,"Poor",IF(K186=5,"Very Poor","")))))</f>
        <v/>
      </c>
      <c r="K186" s="129" t="str">
        <f>IFERROR(ROUND(IF(I186=0,(AVERAGEIF(K178:K185,"&gt;0")),(SUMPRODUCT(K178:K185,I178:I185)/I186)),0),"")</f>
        <v/>
      </c>
      <c r="M186" s="178">
        <f>SUMIF(O178:O185,"&gt;0",M178:M185)</f>
        <v>0</v>
      </c>
      <c r="N186" s="112" t="str">
        <f>IF(O186=1,"Very Good",IF(O186=2,"Good",IF(O186=3,"Fair",IF(O186=4,"Poor",IF(O186=5,"Very Poor","")))))</f>
        <v/>
      </c>
      <c r="O186" s="129" t="str">
        <f>IFERROR(ROUND(IF(M186=0,(AVERAGEIF(O178:O185,"&gt;0")),(SUMPRODUCT(O178:O185,M178:M185)/M186)),0),"")</f>
        <v/>
      </c>
      <c r="Q186" s="178">
        <f>SUMIF(S178:S185,"&gt;0",Q178:Q185)</f>
        <v>0</v>
      </c>
      <c r="R186" s="112" t="str">
        <f>IF(S186=1,"Very Good",IF(S186=2,"Good",IF(S186=3,"Fair",IF(S186=4,"Poor",IF(S186=5,"Very Poor","")))))</f>
        <v/>
      </c>
      <c r="S186" s="129" t="str">
        <f>IFERROR(ROUND(IF(Q186=0,(AVERAGEIF(S178:S185,"&gt;0")),(SUMPRODUCT(S178:S185,Q178:Q185)/Q186)),0),"")</f>
        <v/>
      </c>
    </row>
    <row r="187" spans="1:19" x14ac:dyDescent="0.3">
      <c r="A187" s="396" t="s">
        <v>378</v>
      </c>
      <c r="B187" s="392" t="s">
        <v>30</v>
      </c>
      <c r="C187" s="396" t="s">
        <v>143</v>
      </c>
      <c r="D187" s="145" t="s">
        <v>178</v>
      </c>
      <c r="E187" s="149"/>
      <c r="F187" s="134"/>
      <c r="G187" s="109" t="str">
        <f t="shared" ref="G187:G195" si="45">IF(F187="Very Good",1,IF(F187="Good",2,IF(F187="Fair",3,IF(F187="Poor",4,IF(F187="Very Poor",5,"")))))</f>
        <v/>
      </c>
      <c r="I187" s="149"/>
      <c r="J187" s="134"/>
      <c r="K187" s="109" t="str">
        <f t="shared" ref="K187:K195" si="46">IF(J187="Very Good",1,IF(J187="Good",2,IF(J187="Fair",3,IF(J187="Poor",4,IF(J187="Very Poor",5,"")))))</f>
        <v/>
      </c>
      <c r="M187" s="149"/>
      <c r="N187" s="134"/>
      <c r="O187" s="109" t="str">
        <f t="shared" ref="O187:O195" si="47">IF(N187="Very Good",1,IF(N187="Good",2,IF(N187="Fair",3,IF(N187="Poor",4,IF(N187="Very Poor",5,"")))))</f>
        <v/>
      </c>
      <c r="Q187" s="149"/>
      <c r="R187" s="134"/>
      <c r="S187" s="109" t="str">
        <f t="shared" ref="S187:S195" si="48">IF(R187="Very Good",1,IF(R187="Good",2,IF(R187="Fair",3,IF(R187="Poor",4,IF(R187="Very Poor",5,"")))))</f>
        <v/>
      </c>
    </row>
    <row r="188" spans="1:19" x14ac:dyDescent="0.3">
      <c r="A188" s="397"/>
      <c r="B188" s="392"/>
      <c r="C188" s="397"/>
      <c r="D188" s="143" t="s">
        <v>178</v>
      </c>
      <c r="E188" s="149"/>
      <c r="F188" s="134"/>
      <c r="G188" s="109" t="str">
        <f t="shared" si="45"/>
        <v/>
      </c>
      <c r="I188" s="149"/>
      <c r="J188" s="134"/>
      <c r="K188" s="109" t="str">
        <f t="shared" si="46"/>
        <v/>
      </c>
      <c r="M188" s="149"/>
      <c r="N188" s="134"/>
      <c r="O188" s="109" t="str">
        <f t="shared" si="47"/>
        <v/>
      </c>
      <c r="Q188" s="149"/>
      <c r="R188" s="134"/>
      <c r="S188" s="109" t="str">
        <f t="shared" si="48"/>
        <v/>
      </c>
    </row>
    <row r="189" spans="1:19" x14ac:dyDescent="0.3">
      <c r="A189" s="397"/>
      <c r="B189" s="392"/>
      <c r="C189" s="397"/>
      <c r="D189" s="143" t="s">
        <v>178</v>
      </c>
      <c r="E189" s="149"/>
      <c r="F189" s="134"/>
      <c r="G189" s="109" t="str">
        <f t="shared" si="45"/>
        <v/>
      </c>
      <c r="I189" s="149"/>
      <c r="J189" s="134"/>
      <c r="K189" s="109" t="str">
        <f t="shared" si="46"/>
        <v/>
      </c>
      <c r="M189" s="149"/>
      <c r="N189" s="134"/>
      <c r="O189" s="109" t="str">
        <f t="shared" si="47"/>
        <v/>
      </c>
      <c r="Q189" s="149"/>
      <c r="R189" s="134"/>
      <c r="S189" s="109" t="str">
        <f t="shared" si="48"/>
        <v/>
      </c>
    </row>
    <row r="190" spans="1:19" ht="14.4" customHeight="1" x14ac:dyDescent="0.3">
      <c r="A190" s="397"/>
      <c r="B190" s="392"/>
      <c r="C190" s="397"/>
      <c r="D190" s="145" t="s">
        <v>178</v>
      </c>
      <c r="E190" s="149"/>
      <c r="F190" s="134"/>
      <c r="G190" s="109" t="str">
        <f t="shared" si="45"/>
        <v/>
      </c>
      <c r="I190" s="149"/>
      <c r="J190" s="134"/>
      <c r="K190" s="109" t="str">
        <f t="shared" si="46"/>
        <v/>
      </c>
      <c r="M190" s="149"/>
      <c r="N190" s="134"/>
      <c r="O190" s="109" t="str">
        <f t="shared" si="47"/>
        <v/>
      </c>
      <c r="Q190" s="149"/>
      <c r="R190" s="134"/>
      <c r="S190" s="109" t="str">
        <f t="shared" si="48"/>
        <v/>
      </c>
    </row>
    <row r="191" spans="1:19" x14ac:dyDescent="0.3">
      <c r="A191" s="397"/>
      <c r="B191" s="392"/>
      <c r="C191" s="397"/>
      <c r="D191" s="145" t="s">
        <v>178</v>
      </c>
      <c r="E191" s="149"/>
      <c r="F191" s="134"/>
      <c r="G191" s="109" t="str">
        <f t="shared" si="45"/>
        <v/>
      </c>
      <c r="I191" s="149"/>
      <c r="J191" s="134"/>
      <c r="K191" s="109" t="str">
        <f t="shared" si="46"/>
        <v/>
      </c>
      <c r="M191" s="149"/>
      <c r="N191" s="134"/>
      <c r="O191" s="109" t="str">
        <f t="shared" si="47"/>
        <v/>
      </c>
      <c r="Q191" s="149"/>
      <c r="R191" s="134"/>
      <c r="S191" s="109" t="str">
        <f t="shared" si="48"/>
        <v/>
      </c>
    </row>
    <row r="192" spans="1:19" x14ac:dyDescent="0.3">
      <c r="A192" s="397"/>
      <c r="B192" s="392"/>
      <c r="C192" s="397"/>
      <c r="D192" s="153" t="s">
        <v>178</v>
      </c>
      <c r="E192" s="149"/>
      <c r="F192" s="134"/>
      <c r="G192" s="109" t="str">
        <f t="shared" si="45"/>
        <v/>
      </c>
      <c r="I192" s="149"/>
      <c r="J192" s="134"/>
      <c r="K192" s="109" t="str">
        <f t="shared" si="46"/>
        <v/>
      </c>
      <c r="M192" s="149"/>
      <c r="N192" s="134"/>
      <c r="O192" s="109" t="str">
        <f t="shared" si="47"/>
        <v/>
      </c>
      <c r="Q192" s="149"/>
      <c r="R192" s="134"/>
      <c r="S192" s="109" t="str">
        <f t="shared" si="48"/>
        <v/>
      </c>
    </row>
    <row r="193" spans="1:19" x14ac:dyDescent="0.3">
      <c r="A193" s="397"/>
      <c r="B193" s="392"/>
      <c r="C193" s="397"/>
      <c r="D193" s="153" t="s">
        <v>178</v>
      </c>
      <c r="E193" s="149"/>
      <c r="F193" s="134"/>
      <c r="G193" s="109" t="str">
        <f t="shared" si="45"/>
        <v/>
      </c>
      <c r="I193" s="149"/>
      <c r="J193" s="134"/>
      <c r="K193" s="109" t="str">
        <f t="shared" si="46"/>
        <v/>
      </c>
      <c r="M193" s="149"/>
      <c r="N193" s="134"/>
      <c r="O193" s="109" t="str">
        <f t="shared" si="47"/>
        <v/>
      </c>
      <c r="Q193" s="149"/>
      <c r="R193" s="134"/>
      <c r="S193" s="109" t="str">
        <f t="shared" si="48"/>
        <v/>
      </c>
    </row>
    <row r="194" spans="1:19" x14ac:dyDescent="0.3">
      <c r="A194" s="397"/>
      <c r="B194" s="392"/>
      <c r="C194" s="397"/>
      <c r="D194" s="145" t="s">
        <v>178</v>
      </c>
      <c r="E194" s="149"/>
      <c r="F194" s="134"/>
      <c r="G194" s="109" t="str">
        <f t="shared" si="45"/>
        <v/>
      </c>
      <c r="I194" s="149"/>
      <c r="J194" s="134"/>
      <c r="K194" s="109" t="str">
        <f t="shared" si="46"/>
        <v/>
      </c>
      <c r="M194" s="149"/>
      <c r="N194" s="134"/>
      <c r="O194" s="109" t="str">
        <f t="shared" si="47"/>
        <v/>
      </c>
      <c r="Q194" s="149"/>
      <c r="R194" s="134"/>
      <c r="S194" s="109" t="str">
        <f t="shared" si="48"/>
        <v/>
      </c>
    </row>
    <row r="195" spans="1:19" ht="15" thickBot="1" x14ac:dyDescent="0.35">
      <c r="A195" s="397"/>
      <c r="B195" s="392"/>
      <c r="C195" s="397"/>
      <c r="D195" s="143" t="s">
        <v>178</v>
      </c>
      <c r="E195" s="149"/>
      <c r="F195" s="134"/>
      <c r="G195" s="109" t="str">
        <f t="shared" si="45"/>
        <v/>
      </c>
      <c r="I195" s="149"/>
      <c r="J195" s="134"/>
      <c r="K195" s="109" t="str">
        <f t="shared" si="46"/>
        <v/>
      </c>
      <c r="M195" s="149"/>
      <c r="N195" s="134"/>
      <c r="O195" s="109" t="str">
        <f t="shared" si="47"/>
        <v/>
      </c>
      <c r="Q195" s="149"/>
      <c r="R195" s="134"/>
      <c r="S195" s="109" t="str">
        <f t="shared" si="48"/>
        <v/>
      </c>
    </row>
    <row r="196" spans="1:19" ht="15" thickBot="1" x14ac:dyDescent="0.35">
      <c r="A196" s="397"/>
      <c r="B196" s="393"/>
      <c r="C196" s="398"/>
      <c r="D196" s="286" t="s">
        <v>301</v>
      </c>
      <c r="E196" s="178">
        <f>SUMIF(G187:G195,"&gt;0",E187:E195)</f>
        <v>0</v>
      </c>
      <c r="F196" s="112" t="str">
        <f>IF(G196=1,"Very Good",IF(G196=2,"Good",IF(G196=3,"Fair",IF(G196=4,"Poor",IF(G196=5,"Very Poor","")))))</f>
        <v/>
      </c>
      <c r="G196" s="129" t="str">
        <f>IFERROR(ROUND(IF(E196=0,(AVERAGEIF(G187:G195,"&gt;0")),(SUMPRODUCT(G187:G195,E187:E195)/E196)),0),"")</f>
        <v/>
      </c>
      <c r="I196" s="178">
        <f>SUMIF(K187:K195,"&gt;0",I187:I195)</f>
        <v>0</v>
      </c>
      <c r="J196" s="112" t="str">
        <f>IF(K196=1,"Very Good",IF(K196=2,"Good",IF(K196=3,"Fair",IF(K196=4,"Poor",IF(K196=5,"Very Poor","")))))</f>
        <v/>
      </c>
      <c r="K196" s="129" t="str">
        <f>IFERROR(ROUND(IF(I196=0,(AVERAGEIF(K187:K195,"&gt;0")),(SUMPRODUCT(K187:K195,I187:I195)/I196)),0),"")</f>
        <v/>
      </c>
      <c r="M196" s="178">
        <f>SUMIF(O187:O195,"&gt;0",M187:M195)</f>
        <v>0</v>
      </c>
      <c r="N196" s="112" t="str">
        <f>IF(O196=1,"Very Good",IF(O196=2,"Good",IF(O196=3,"Fair",IF(O196=4,"Poor",IF(O196=5,"Very Poor","")))))</f>
        <v/>
      </c>
      <c r="O196" s="129" t="str">
        <f>IFERROR(ROUND(IF(M196=0,(AVERAGEIF(O187:O195,"&gt;0")),(SUMPRODUCT(O187:O195,M187:M195)/M196)),0),"")</f>
        <v/>
      </c>
      <c r="Q196" s="178">
        <f>SUMIF(S187:S195,"&gt;0",Q187:Q195)</f>
        <v>0</v>
      </c>
      <c r="R196" s="112" t="str">
        <f>IF(S196=1,"Very Good",IF(S196=2,"Good",IF(S196=3,"Fair",IF(S196=4,"Poor",IF(S196=5,"Very Poor","")))))</f>
        <v/>
      </c>
      <c r="S196" s="129" t="str">
        <f>IFERROR(ROUND(IF(Q196=0,(AVERAGEIF(S187:S195,"&gt;0")),(SUMPRODUCT(S187:S195,Q187:Q195)/Q196)),0),"")</f>
        <v/>
      </c>
    </row>
    <row r="197" spans="1:19" x14ac:dyDescent="0.3">
      <c r="A197" s="397"/>
      <c r="B197" s="392" t="s">
        <v>31</v>
      </c>
      <c r="C197" s="396" t="s">
        <v>80</v>
      </c>
      <c r="D197" s="145" t="s">
        <v>178</v>
      </c>
      <c r="E197" s="149"/>
      <c r="F197" s="134"/>
      <c r="G197" s="109" t="str">
        <f t="shared" ref="G197:G205" si="49">IF(F197="Very Good",1,IF(F197="Good",2,IF(F197="Fair",3,IF(F197="Poor",4,IF(F197="Very Poor",5,"")))))</f>
        <v/>
      </c>
      <c r="I197" s="149"/>
      <c r="J197" s="134"/>
      <c r="K197" s="109" t="str">
        <f t="shared" ref="K197:K205" si="50">IF(J197="Very Good",1,IF(J197="Good",2,IF(J197="Fair",3,IF(J197="Poor",4,IF(J197="Very Poor",5,"")))))</f>
        <v/>
      </c>
      <c r="M197" s="149"/>
      <c r="N197" s="134"/>
      <c r="O197" s="109" t="str">
        <f t="shared" ref="O197:O205" si="51">IF(N197="Very Good",1,IF(N197="Good",2,IF(N197="Fair",3,IF(N197="Poor",4,IF(N197="Very Poor",5,"")))))</f>
        <v/>
      </c>
      <c r="Q197" s="149"/>
      <c r="R197" s="134"/>
      <c r="S197" s="109" t="str">
        <f t="shared" ref="S197:S205" si="52">IF(R197="Very Good",1,IF(R197="Good",2,IF(R197="Fair",3,IF(R197="Poor",4,IF(R197="Very Poor",5,"")))))</f>
        <v/>
      </c>
    </row>
    <row r="198" spans="1:19" x14ac:dyDescent="0.3">
      <c r="A198" s="397"/>
      <c r="B198" s="392"/>
      <c r="C198" s="397"/>
      <c r="D198" s="143" t="s">
        <v>178</v>
      </c>
      <c r="E198" s="149"/>
      <c r="F198" s="134"/>
      <c r="G198" s="109" t="str">
        <f t="shared" si="49"/>
        <v/>
      </c>
      <c r="I198" s="149"/>
      <c r="J198" s="134"/>
      <c r="K198" s="109" t="str">
        <f t="shared" si="50"/>
        <v/>
      </c>
      <c r="M198" s="149"/>
      <c r="N198" s="134"/>
      <c r="O198" s="109" t="str">
        <f t="shared" si="51"/>
        <v/>
      </c>
      <c r="Q198" s="149"/>
      <c r="R198" s="134"/>
      <c r="S198" s="109" t="str">
        <f t="shared" si="52"/>
        <v/>
      </c>
    </row>
    <row r="199" spans="1:19" ht="14.4" customHeight="1" x14ac:dyDescent="0.3">
      <c r="A199" s="397"/>
      <c r="B199" s="392"/>
      <c r="C199" s="397"/>
      <c r="D199" s="143" t="s">
        <v>178</v>
      </c>
      <c r="E199" s="149"/>
      <c r="F199" s="134"/>
      <c r="G199" s="109" t="str">
        <f t="shared" si="49"/>
        <v/>
      </c>
      <c r="I199" s="149"/>
      <c r="J199" s="134"/>
      <c r="K199" s="109" t="str">
        <f t="shared" si="50"/>
        <v/>
      </c>
      <c r="M199" s="149"/>
      <c r="N199" s="134"/>
      <c r="O199" s="109" t="str">
        <f t="shared" si="51"/>
        <v/>
      </c>
      <c r="Q199" s="149"/>
      <c r="R199" s="134"/>
      <c r="S199" s="109" t="str">
        <f t="shared" si="52"/>
        <v/>
      </c>
    </row>
    <row r="200" spans="1:19" x14ac:dyDescent="0.3">
      <c r="A200" s="397"/>
      <c r="B200" s="392"/>
      <c r="C200" s="397"/>
      <c r="D200" s="143" t="s">
        <v>178</v>
      </c>
      <c r="E200" s="149"/>
      <c r="F200" s="134"/>
      <c r="G200" s="109" t="str">
        <f t="shared" si="49"/>
        <v/>
      </c>
      <c r="I200" s="149"/>
      <c r="J200" s="134"/>
      <c r="K200" s="109" t="str">
        <f t="shared" si="50"/>
        <v/>
      </c>
      <c r="M200" s="149"/>
      <c r="N200" s="134"/>
      <c r="O200" s="109" t="str">
        <f t="shared" si="51"/>
        <v/>
      </c>
      <c r="Q200" s="149"/>
      <c r="R200" s="134"/>
      <c r="S200" s="109" t="str">
        <f t="shared" si="52"/>
        <v/>
      </c>
    </row>
    <row r="201" spans="1:19" x14ac:dyDescent="0.3">
      <c r="A201" s="397"/>
      <c r="B201" s="392"/>
      <c r="C201" s="397"/>
      <c r="D201" s="145" t="s">
        <v>178</v>
      </c>
      <c r="E201" s="149"/>
      <c r="F201" s="134"/>
      <c r="G201" s="109" t="str">
        <f t="shared" si="49"/>
        <v/>
      </c>
      <c r="I201" s="149"/>
      <c r="J201" s="134"/>
      <c r="K201" s="109" t="str">
        <f t="shared" si="50"/>
        <v/>
      </c>
      <c r="M201" s="149"/>
      <c r="N201" s="134"/>
      <c r="O201" s="109" t="str">
        <f t="shared" si="51"/>
        <v/>
      </c>
      <c r="Q201" s="149"/>
      <c r="R201" s="134"/>
      <c r="S201" s="109" t="str">
        <f t="shared" si="52"/>
        <v/>
      </c>
    </row>
    <row r="202" spans="1:19" x14ac:dyDescent="0.3">
      <c r="A202" s="397"/>
      <c r="B202" s="392"/>
      <c r="C202" s="397"/>
      <c r="D202" s="143" t="s">
        <v>178</v>
      </c>
      <c r="E202" s="149"/>
      <c r="F202" s="134"/>
      <c r="G202" s="109" t="str">
        <f t="shared" si="49"/>
        <v/>
      </c>
      <c r="I202" s="149"/>
      <c r="J202" s="134"/>
      <c r="K202" s="109" t="str">
        <f t="shared" si="50"/>
        <v/>
      </c>
      <c r="M202" s="149"/>
      <c r="N202" s="134"/>
      <c r="O202" s="109" t="str">
        <f t="shared" si="51"/>
        <v/>
      </c>
      <c r="Q202" s="149"/>
      <c r="R202" s="134"/>
      <c r="S202" s="109" t="str">
        <f t="shared" si="52"/>
        <v/>
      </c>
    </row>
    <row r="203" spans="1:19" x14ac:dyDescent="0.3">
      <c r="A203" s="397"/>
      <c r="B203" s="392"/>
      <c r="C203" s="397"/>
      <c r="D203" s="143" t="s">
        <v>178</v>
      </c>
      <c r="E203" s="149"/>
      <c r="F203" s="134"/>
      <c r="G203" s="109" t="str">
        <f t="shared" si="49"/>
        <v/>
      </c>
      <c r="I203" s="149"/>
      <c r="J203" s="134"/>
      <c r="K203" s="109" t="str">
        <f t="shared" si="50"/>
        <v/>
      </c>
      <c r="M203" s="149"/>
      <c r="N203" s="134"/>
      <c r="O203" s="109" t="str">
        <f t="shared" si="51"/>
        <v/>
      </c>
      <c r="Q203" s="149"/>
      <c r="R203" s="134"/>
      <c r="S203" s="109" t="str">
        <f t="shared" si="52"/>
        <v/>
      </c>
    </row>
    <row r="204" spans="1:19" x14ac:dyDescent="0.3">
      <c r="A204" s="397"/>
      <c r="B204" s="392"/>
      <c r="C204" s="397"/>
      <c r="D204" s="145" t="s">
        <v>178</v>
      </c>
      <c r="E204" s="149"/>
      <c r="F204" s="134"/>
      <c r="G204" s="109" t="str">
        <f t="shared" si="49"/>
        <v/>
      </c>
      <c r="I204" s="149"/>
      <c r="J204" s="134"/>
      <c r="K204" s="109" t="str">
        <f t="shared" si="50"/>
        <v/>
      </c>
      <c r="M204" s="149"/>
      <c r="N204" s="134"/>
      <c r="O204" s="109" t="str">
        <f t="shared" si="51"/>
        <v/>
      </c>
      <c r="Q204" s="149"/>
      <c r="R204" s="134"/>
      <c r="S204" s="109" t="str">
        <f t="shared" si="52"/>
        <v/>
      </c>
    </row>
    <row r="205" spans="1:19" ht="15" thickBot="1" x14ac:dyDescent="0.35">
      <c r="A205" s="397"/>
      <c r="B205" s="392"/>
      <c r="C205" s="397"/>
      <c r="D205" s="143" t="s">
        <v>178</v>
      </c>
      <c r="E205" s="162"/>
      <c r="F205" s="142"/>
      <c r="G205" s="109" t="str">
        <f t="shared" si="49"/>
        <v/>
      </c>
      <c r="I205" s="162"/>
      <c r="J205" s="142"/>
      <c r="K205" s="109" t="str">
        <f t="shared" si="50"/>
        <v/>
      </c>
      <c r="M205" s="162"/>
      <c r="N205" s="142"/>
      <c r="O205" s="109" t="str">
        <f t="shared" si="51"/>
        <v/>
      </c>
      <c r="Q205" s="162"/>
      <c r="R205" s="142"/>
      <c r="S205" s="109" t="str">
        <f t="shared" si="52"/>
        <v/>
      </c>
    </row>
    <row r="206" spans="1:19" ht="15" thickBot="1" x14ac:dyDescent="0.35">
      <c r="A206" s="398"/>
      <c r="B206" s="393"/>
      <c r="C206" s="398"/>
      <c r="D206" s="286" t="s">
        <v>325</v>
      </c>
      <c r="E206" s="178">
        <f>SUMIF(G197:G205,"&gt;0",E197:E205)</f>
        <v>0</v>
      </c>
      <c r="F206" s="112" t="str">
        <f>IF(G206=1,"Very Good",IF(G206=2,"Good",IF(G206=3,"Fair",IF(G206=4,"Poor",IF(G206=5,"Very Poor","")))))</f>
        <v/>
      </c>
      <c r="G206" s="129" t="str">
        <f>IFERROR(ROUND(IF(E206=0,(AVERAGEIF(G197:G205,"&gt;0")),(SUMPRODUCT(G197:G205,E197:E205)/E206)),0),"")</f>
        <v/>
      </c>
      <c r="I206" s="178">
        <f>SUMIF(K197:K205,"&gt;0",I197:I205)</f>
        <v>0</v>
      </c>
      <c r="J206" s="112" t="str">
        <f>IF(K206=1,"Very Good",IF(K206=2,"Good",IF(K206=3,"Fair",IF(K206=4,"Poor",IF(K206=5,"Very Poor","")))))</f>
        <v/>
      </c>
      <c r="K206" s="129" t="str">
        <f>IFERROR(ROUND(IF(I206=0,(AVERAGEIF(K197:K205,"&gt;0")),(SUMPRODUCT(K197:K205,I197:I205)/I206)),0),"")</f>
        <v/>
      </c>
      <c r="M206" s="178">
        <f>SUMIF(O197:O205,"&gt;0",M197:M205)</f>
        <v>0</v>
      </c>
      <c r="N206" s="112" t="str">
        <f>IF(O206=1,"Very Good",IF(O206=2,"Good",IF(O206=3,"Fair",IF(O206=4,"Poor",IF(O206=5,"Very Poor","")))))</f>
        <v/>
      </c>
      <c r="O206" s="129" t="str">
        <f>IFERROR(ROUND(IF(M206=0,(AVERAGEIF(O197:O205,"&gt;0")),(SUMPRODUCT(O197:O205,M197:M205)/M206)),0),"")</f>
        <v/>
      </c>
      <c r="Q206" s="178">
        <f>SUMIF(S197:S205,"&gt;0",Q197:Q205)</f>
        <v>0</v>
      </c>
      <c r="R206" s="112" t="str">
        <f>IF(S206=1,"Very Good",IF(S206=2,"Good",IF(S206=3,"Fair",IF(S206=4,"Poor",IF(S206=5,"Very Poor","")))))</f>
        <v/>
      </c>
      <c r="S206" s="129" t="str">
        <f>IFERROR(ROUND(IF(Q206=0,(AVERAGEIF(S197:S205,"&gt;0")),(SUMPRODUCT(S197:S205,Q197:Q205)/Q206)),0),"")</f>
        <v/>
      </c>
    </row>
    <row r="207" spans="1:19" x14ac:dyDescent="0.3">
      <c r="A207" s="397" t="s">
        <v>333</v>
      </c>
      <c r="B207" s="391" t="s">
        <v>33</v>
      </c>
      <c r="C207" s="399" t="s">
        <v>160</v>
      </c>
      <c r="D207" s="205" t="s">
        <v>132</v>
      </c>
      <c r="E207" s="149"/>
      <c r="F207" s="134"/>
      <c r="G207" s="109" t="str">
        <f t="shared" ref="G207:G211" si="53">IF(F207="Very Good",1,IF(F207="Good",2,IF(F207="Fair",3,IF(F207="Poor",4,IF(F207="Very Poor",5,"")))))</f>
        <v/>
      </c>
      <c r="I207" s="149"/>
      <c r="J207" s="134"/>
      <c r="K207" s="109" t="str">
        <f t="shared" ref="K207:K211" si="54">IF(J207="Very Good",1,IF(J207="Good",2,IF(J207="Fair",3,IF(J207="Poor",4,IF(J207="Very Poor",5,"")))))</f>
        <v/>
      </c>
      <c r="M207" s="149"/>
      <c r="N207" s="134"/>
      <c r="O207" s="109" t="str">
        <f t="shared" ref="O207:O211" si="55">IF(N207="Very Good",1,IF(N207="Good",2,IF(N207="Fair",3,IF(N207="Poor",4,IF(N207="Very Poor",5,"")))))</f>
        <v/>
      </c>
      <c r="Q207" s="149"/>
      <c r="R207" s="134"/>
      <c r="S207" s="109" t="str">
        <f t="shared" ref="S207:S211" si="56">IF(R207="Very Good",1,IF(R207="Good",2,IF(R207="Fair",3,IF(R207="Poor",4,IF(R207="Very Poor",5,"")))))</f>
        <v/>
      </c>
    </row>
    <row r="208" spans="1:19" ht="14.4" customHeight="1" x14ac:dyDescent="0.3">
      <c r="A208" s="397"/>
      <c r="B208" s="392"/>
      <c r="C208" s="400"/>
      <c r="D208" s="153" t="s">
        <v>133</v>
      </c>
      <c r="E208" s="149"/>
      <c r="F208" s="134"/>
      <c r="G208" s="109" t="str">
        <f t="shared" si="53"/>
        <v/>
      </c>
      <c r="I208" s="149"/>
      <c r="J208" s="134"/>
      <c r="K208" s="109" t="str">
        <f t="shared" si="54"/>
        <v/>
      </c>
      <c r="M208" s="149"/>
      <c r="N208" s="134"/>
      <c r="O208" s="109" t="str">
        <f t="shared" si="55"/>
        <v/>
      </c>
      <c r="Q208" s="149"/>
      <c r="R208" s="134"/>
      <c r="S208" s="109" t="str">
        <f t="shared" si="56"/>
        <v/>
      </c>
    </row>
    <row r="209" spans="1:19" x14ac:dyDescent="0.3">
      <c r="A209" s="397"/>
      <c r="B209" s="392"/>
      <c r="C209" s="401"/>
      <c r="D209" s="138" t="s">
        <v>134</v>
      </c>
      <c r="E209" s="149"/>
      <c r="F209" s="134"/>
      <c r="G209" s="109" t="str">
        <f t="shared" si="53"/>
        <v/>
      </c>
      <c r="I209" s="149"/>
      <c r="J209" s="134"/>
      <c r="K209" s="109" t="str">
        <f t="shared" si="54"/>
        <v/>
      </c>
      <c r="M209" s="149"/>
      <c r="N209" s="134"/>
      <c r="O209" s="109" t="str">
        <f t="shared" si="55"/>
        <v/>
      </c>
      <c r="Q209" s="149"/>
      <c r="R209" s="134"/>
      <c r="S209" s="109" t="str">
        <f t="shared" si="56"/>
        <v/>
      </c>
    </row>
    <row r="210" spans="1:19" x14ac:dyDescent="0.3">
      <c r="A210" s="397"/>
      <c r="B210" s="392"/>
      <c r="C210" s="402" t="s">
        <v>161</v>
      </c>
      <c r="D210" s="145" t="s">
        <v>195</v>
      </c>
      <c r="E210" s="149"/>
      <c r="F210" s="134"/>
      <c r="G210" s="109" t="str">
        <f t="shared" si="53"/>
        <v/>
      </c>
      <c r="I210" s="149"/>
      <c r="J210" s="134"/>
      <c r="K210" s="109" t="str">
        <f t="shared" si="54"/>
        <v/>
      </c>
      <c r="M210" s="149"/>
      <c r="N210" s="134"/>
      <c r="O210" s="109" t="str">
        <f t="shared" si="55"/>
        <v/>
      </c>
      <c r="Q210" s="149"/>
      <c r="R210" s="134"/>
      <c r="S210" s="109" t="str">
        <f t="shared" si="56"/>
        <v/>
      </c>
    </row>
    <row r="211" spans="1:19" ht="14.4" customHeight="1" thickBot="1" x14ac:dyDescent="0.35">
      <c r="A211" s="397"/>
      <c r="B211" s="392"/>
      <c r="C211" s="403"/>
      <c r="D211" s="179" t="s">
        <v>196</v>
      </c>
      <c r="E211" s="149"/>
      <c r="F211" s="142"/>
      <c r="G211" s="109" t="str">
        <f t="shared" si="53"/>
        <v/>
      </c>
      <c r="I211" s="149"/>
      <c r="J211" s="142"/>
      <c r="K211" s="109" t="str">
        <f t="shared" si="54"/>
        <v/>
      </c>
      <c r="M211" s="149"/>
      <c r="N211" s="142"/>
      <c r="O211" s="109" t="str">
        <f t="shared" si="55"/>
        <v/>
      </c>
      <c r="Q211" s="149"/>
      <c r="R211" s="142"/>
      <c r="S211" s="109" t="str">
        <f t="shared" si="56"/>
        <v/>
      </c>
    </row>
    <row r="212" spans="1:19" ht="15" thickBot="1" x14ac:dyDescent="0.35">
      <c r="A212" s="397"/>
      <c r="B212" s="393"/>
      <c r="C212" s="130"/>
      <c r="D212" s="286" t="s">
        <v>82</v>
      </c>
      <c r="E212" s="178">
        <f>SUMIF(G207:G211,"&gt;0",E207:E211)</f>
        <v>0</v>
      </c>
      <c r="F212" s="112" t="str">
        <f>IF(G212=1,"Very Good",IF(G212=2,"Good",IF(G212=3,"Fair",IF(G212=4,"Poor",IF(G212=5,"Very Poor","")))))</f>
        <v/>
      </c>
      <c r="G212" s="129" t="str">
        <f>IFERROR(ROUND(IF(E212=0,(AVERAGEIF(G207:G211,"&gt;0")),(SUMPRODUCT(G207:G211,E207:E211)/E212)),0),"")</f>
        <v/>
      </c>
      <c r="I212" s="178">
        <f>SUMIF(K207:K211,"&gt;0",I207:I211)</f>
        <v>0</v>
      </c>
      <c r="J212" s="112" t="str">
        <f>IF(K212=1,"Very Good",IF(K212=2,"Good",IF(K212=3,"Fair",IF(K212=4,"Poor",IF(K212=5,"Very Poor","")))))</f>
        <v/>
      </c>
      <c r="K212" s="129" t="str">
        <f>IFERROR(ROUND(IF(I212=0,(AVERAGEIF(K207:K211,"&gt;0")),(SUMPRODUCT(K207:K211,I207:I211)/I212)),0),"")</f>
        <v/>
      </c>
      <c r="M212" s="178">
        <f>SUMIF(O207:O211,"&gt;0",M207:M211)</f>
        <v>0</v>
      </c>
      <c r="N212" s="112" t="str">
        <f>IF(O212=1,"Very Good",IF(O212=2,"Good",IF(O212=3,"Fair",IF(O212=4,"Poor",IF(O212=5,"Very Poor","")))))</f>
        <v/>
      </c>
      <c r="O212" s="129" t="str">
        <f>IFERROR(ROUND(IF(M212=0,(AVERAGEIF(O207:O211,"&gt;0")),(SUMPRODUCT(O207:O211,M207:M211)/M212)),0),"")</f>
        <v/>
      </c>
      <c r="Q212" s="178">
        <f>SUMIF(S207:S211,"&gt;0",Q207:Q211)</f>
        <v>0</v>
      </c>
      <c r="R212" s="112" t="str">
        <f>IF(S212=1,"Very Good",IF(S212=2,"Good",IF(S212=3,"Fair",IF(S212=4,"Poor",IF(S212=5,"Very Poor","")))))</f>
        <v/>
      </c>
      <c r="S212" s="129" t="str">
        <f>IFERROR(ROUND(IF(Q212=0,(AVERAGEIF(S207:S211,"&gt;0")),(SUMPRODUCT(S207:S211,Q207:Q211)/Q212)),0),"")</f>
        <v/>
      </c>
    </row>
    <row r="213" spans="1:19" ht="57.6" x14ac:dyDescent="0.3">
      <c r="A213" s="396" t="s">
        <v>333</v>
      </c>
      <c r="B213" s="391" t="s">
        <v>34</v>
      </c>
      <c r="C213" s="206" t="s">
        <v>157</v>
      </c>
      <c r="D213" s="138" t="s">
        <v>83</v>
      </c>
      <c r="E213" s="149"/>
      <c r="F213" s="134"/>
      <c r="G213" s="109" t="str">
        <f t="shared" ref="G213:G214" si="57">IF(F213="Very Good",1,IF(F213="Good",2,IF(F213="Fair",3,IF(F213="Poor",4,IF(F213="Very Poor",5,"")))))</f>
        <v/>
      </c>
      <c r="I213" s="149"/>
      <c r="J213" s="134"/>
      <c r="K213" s="109" t="str">
        <f t="shared" ref="K213:K214" si="58">IF(J213="Very Good",1,IF(J213="Good",2,IF(J213="Fair",3,IF(J213="Poor",4,IF(J213="Very Poor",5,"")))))</f>
        <v/>
      </c>
      <c r="M213" s="149"/>
      <c r="N213" s="134"/>
      <c r="O213" s="109" t="str">
        <f t="shared" ref="O213:O214" si="59">IF(N213="Very Good",1,IF(N213="Good",2,IF(N213="Fair",3,IF(N213="Poor",4,IF(N213="Very Poor",5,"")))))</f>
        <v/>
      </c>
      <c r="Q213" s="149"/>
      <c r="R213" s="134"/>
      <c r="S213" s="109" t="str">
        <f t="shared" ref="S213:S214" si="60">IF(R213="Very Good",1,IF(R213="Good",2,IF(R213="Fair",3,IF(R213="Poor",4,IF(R213="Very Poor",5,"")))))</f>
        <v/>
      </c>
    </row>
    <row r="214" spans="1:19" ht="57.6" customHeight="1" thickBot="1" x14ac:dyDescent="0.35">
      <c r="A214" s="397"/>
      <c r="B214" s="392"/>
      <c r="C214" s="207" t="s">
        <v>158</v>
      </c>
      <c r="D214" s="135" t="s">
        <v>159</v>
      </c>
      <c r="E214" s="162"/>
      <c r="F214" s="142"/>
      <c r="G214" s="109" t="str">
        <f t="shared" si="57"/>
        <v/>
      </c>
      <c r="I214" s="162"/>
      <c r="J214" s="142"/>
      <c r="K214" s="109" t="str">
        <f t="shared" si="58"/>
        <v/>
      </c>
      <c r="M214" s="162"/>
      <c r="N214" s="142"/>
      <c r="O214" s="109" t="str">
        <f t="shared" si="59"/>
        <v/>
      </c>
      <c r="Q214" s="162"/>
      <c r="R214" s="142"/>
      <c r="S214" s="109" t="str">
        <f t="shared" si="60"/>
        <v/>
      </c>
    </row>
    <row r="215" spans="1:19" ht="15" thickBot="1" x14ac:dyDescent="0.35">
      <c r="A215" s="398"/>
      <c r="B215" s="393"/>
      <c r="C215" s="130"/>
      <c r="D215" s="286" t="s">
        <v>84</v>
      </c>
      <c r="E215" s="178">
        <f>SUMIF(G213:G214,"&gt;0",E213:E214)</f>
        <v>0</v>
      </c>
      <c r="F215" s="112" t="str">
        <f>IF(G215=1,"Very Good",IF(G215=2,"Good",IF(G215=3,"Fair",IF(G215=4,"Poor",IF(G215=5,"Very Poor","")))))</f>
        <v/>
      </c>
      <c r="G215" s="129" t="str">
        <f>IFERROR(ROUND(IF(E215=0,(AVERAGEIF(G213:G214,"&gt;0")),(SUMPRODUCT(G213:G214,E213:E214)/E215)),0),"")</f>
        <v/>
      </c>
      <c r="I215" s="178">
        <f>SUMIF(K213:K214,"&gt;0",I213:I214)</f>
        <v>0</v>
      </c>
      <c r="J215" s="112" t="str">
        <f>IF(K215=1,"Very Good",IF(K215=2,"Good",IF(K215=3,"Fair",IF(K215=4,"Poor",IF(K215=5,"Very Poor","")))))</f>
        <v/>
      </c>
      <c r="K215" s="129" t="str">
        <f>IFERROR(ROUND(IF(I215=0,(AVERAGEIF(K213:K214,"&gt;0")),(SUMPRODUCT(K213:K214,I213:I214)/I215)),0),"")</f>
        <v/>
      </c>
      <c r="M215" s="178">
        <f>SUMIF(O213:O214,"&gt;0",M213:M214)</f>
        <v>0</v>
      </c>
      <c r="N215" s="112" t="str">
        <f>IF(O215=1,"Very Good",IF(O215=2,"Good",IF(O215=3,"Fair",IF(O215=4,"Poor",IF(O215=5,"Very Poor","")))))</f>
        <v/>
      </c>
      <c r="O215" s="129" t="str">
        <f>IFERROR(ROUND(IF(M215=0,(AVERAGEIF(O213:O214,"&gt;0")),(SUMPRODUCT(O213:O214,M213:M214)/M215)),0),"")</f>
        <v/>
      </c>
      <c r="Q215" s="178">
        <f>SUMIF(S213:S214,"&gt;0",Q213:Q214)</f>
        <v>0</v>
      </c>
      <c r="R215" s="112" t="str">
        <f>IF(S215=1,"Very Good",IF(S215=2,"Good",IF(S215=3,"Fair",IF(S215=4,"Poor",IF(S215=5,"Very Poor","")))))</f>
        <v/>
      </c>
      <c r="S215" s="129" t="str">
        <f>IFERROR(ROUND(IF(Q215=0,(AVERAGEIF(S213:S214,"&gt;0")),(SUMPRODUCT(S213:S214,Q213:Q214)/Q215)),0),"")</f>
        <v/>
      </c>
    </row>
    <row r="216" spans="1:19" ht="15" thickBot="1" x14ac:dyDescent="0.35">
      <c r="A216" s="423" t="s">
        <v>128</v>
      </c>
      <c r="B216" s="424"/>
      <c r="C216" s="424"/>
      <c r="D216" s="425"/>
      <c r="E216" s="256"/>
      <c r="F216" s="112" t="str">
        <f>IF(G216=1,"Very Good",IF(G216=2,"Good",IF(G216=3,"Fair",IF(G216=4,"Poor",IF(G216=5,"Very Poor","")))))</f>
        <v/>
      </c>
      <c r="G216" s="129" t="str">
        <f>IFERROR(ROUND(SUM(G4:G26,G28:G38,G40:G53,G55:G64,G66:G84,G86:G104,G106:G113,G115:G131,G133:G149,G151:G156,G158:G176,G178:G185,G187:G195,G197:G205,G207:G211,G213:G214)/COUNT(G4:G26,G28:G38,G40:G53,G55:G64,G66:G84,G86:G104,G106:G113,G115:G131,G133:G149,G151:G156,G158:G176,G178:G185,G187:G195,G197:G205,G207:G211,G213:G214),0),"")</f>
        <v/>
      </c>
      <c r="I216" s="256"/>
      <c r="J216" s="112" t="str">
        <f>IF(K216=1,"Very Good",IF(K216=2,"Good",IF(K216=3,"Fair",IF(K216=4,"Poor",IF(K216=5,"Very Poor","")))))</f>
        <v/>
      </c>
      <c r="K216" s="129" t="str">
        <f>IFERROR(ROUND(SUM(K4:K26,K28:K38,K40:K53,K55:K64,K66:K84,K86:K104,K106:K113,K115:K131,K133:K149,K151:K156,K158:K176,K178:K185,K187:K195,K197:K205,K207:K211,K213:K214)/COUNT(K4:K26,K28:K38,K40:K53,K55:K64,K66:K84,K86:K104,K106:K113,K115:K131,K133:K149,K151:K156,K158:K176,K178:K185,K187:K195,K197:K205,K207:K211,K213:K214),0),"")</f>
        <v/>
      </c>
      <c r="M216" s="256"/>
      <c r="N216" s="112" t="str">
        <f>IF(O216=1,"Very Good",IF(O216=2,"Good",IF(O216=3,"Fair",IF(O216=4,"Poor",IF(O216=5,"Very Poor","")))))</f>
        <v/>
      </c>
      <c r="O216" s="129" t="str">
        <f>IFERROR(ROUND(SUM(O4:O26,O28:O38,O40:O53,O55:O64,O66:O84,O86:O104,O106:O113,O115:O131,O133:O149,O151:O156,O158:O176,O178:O185,O187:O195,O197:O205,O207:O211,O213:O214)/COUNT(O4:O26,O28:O38,O40:O53,O55:O64,O66:O84,O86:O104,O106:O113,O115:O131,O133:O149,O151:O156,O158:O176,O178:O185,O187:O195,O197:O205,O207:O211,O213:O214),0),"")</f>
        <v/>
      </c>
      <c r="Q216" s="256"/>
      <c r="R216" s="112" t="str">
        <f>IF(S216=1,"Very Good",IF(S216=2,"Good",IF(S216=3,"Fair",IF(S216=4,"Poor",IF(S216=5,"Very Poor","")))))</f>
        <v/>
      </c>
      <c r="S216" s="129" t="str">
        <f>IFERROR(ROUND(SUM(S4:S26,S28:S38,S40:S53,S55:S64,S66:S84,S86:S104,S106:S113,S115:S131,S133:S149,S151:S156,S158:S176,S178:S185,S187:S195,S197:S205,S207:S211,S213:S214)/COUNT(S4:S26,S28:S38,S40:S53,S55:S64,S66:S84,S86:S104,S106:S113,S115:S131,S133:S149,S151:S156,S158:S176,S178:S185,S187:S195,S197:S205,S207:S211,S213:S214),0),"")</f>
        <v/>
      </c>
    </row>
    <row r="217" spans="1:19" x14ac:dyDescent="0.3">
      <c r="A217" s="186"/>
      <c r="B217" s="186"/>
      <c r="C217" s="186"/>
      <c r="D217" s="186"/>
    </row>
    <row r="218" spans="1:19" ht="15.6" customHeight="1" x14ac:dyDescent="0.3">
      <c r="A218" s="128" t="s">
        <v>85</v>
      </c>
      <c r="B218" s="370" t="s">
        <v>197</v>
      </c>
      <c r="C218" s="370"/>
      <c r="D218" s="370"/>
      <c r="E218" s="370"/>
      <c r="F218" s="370"/>
      <c r="G218" s="370"/>
      <c r="I218" s="114"/>
      <c r="M218" s="114"/>
      <c r="Q218" s="114"/>
    </row>
    <row r="219" spans="1:19" ht="30" customHeight="1" thickBot="1" x14ac:dyDescent="0.35">
      <c r="A219" s="127" t="s">
        <v>37</v>
      </c>
      <c r="B219" s="370" t="s">
        <v>340</v>
      </c>
      <c r="C219" s="370"/>
      <c r="D219" s="370"/>
      <c r="E219" s="370"/>
      <c r="F219" s="370"/>
      <c r="G219" s="370"/>
      <c r="I219" s="114"/>
      <c r="M219" s="114"/>
      <c r="Q219" s="114"/>
    </row>
    <row r="220" spans="1:19" ht="30" customHeight="1" thickBot="1" x14ac:dyDescent="0.35">
      <c r="A220" s="192" t="s">
        <v>334</v>
      </c>
      <c r="B220" s="371" t="s">
        <v>329</v>
      </c>
      <c r="C220" s="372"/>
      <c r="D220" s="282"/>
      <c r="E220" s="282"/>
      <c r="F220" s="282"/>
      <c r="G220" s="282"/>
      <c r="I220" s="282"/>
      <c r="J220" s="282"/>
      <c r="K220" s="282"/>
      <c r="M220" s="282"/>
      <c r="N220" s="282"/>
      <c r="O220" s="282"/>
      <c r="Q220" s="282"/>
      <c r="R220" s="282"/>
      <c r="S220" s="282"/>
    </row>
    <row r="221" spans="1:19" s="115" customFormat="1" ht="15" thickBot="1" x14ac:dyDescent="0.35">
      <c r="A221" s="126"/>
      <c r="B221" s="426" t="s">
        <v>88</v>
      </c>
      <c r="C221" s="427"/>
      <c r="D221" s="116"/>
      <c r="E221" s="139"/>
      <c r="I221" s="139"/>
      <c r="M221" s="139"/>
      <c r="Q221" s="139"/>
    </row>
    <row r="222" spans="1:19" s="115" customFormat="1" x14ac:dyDescent="0.3">
      <c r="A222" s="114"/>
      <c r="B222" s="125">
        <v>1</v>
      </c>
      <c r="C222" s="124" t="s">
        <v>89</v>
      </c>
      <c r="D222" s="116"/>
      <c r="E222" s="139"/>
      <c r="I222" s="139"/>
      <c r="M222" s="139"/>
      <c r="Q222" s="139"/>
    </row>
    <row r="223" spans="1:19" s="115" customFormat="1" x14ac:dyDescent="0.3">
      <c r="A223" s="114"/>
      <c r="B223" s="123">
        <v>2</v>
      </c>
      <c r="C223" s="122" t="s">
        <v>90</v>
      </c>
      <c r="D223" s="116"/>
      <c r="E223" s="139"/>
      <c r="I223" s="139"/>
      <c r="M223" s="139"/>
      <c r="Q223" s="139"/>
    </row>
    <row r="224" spans="1:19" s="115" customFormat="1" x14ac:dyDescent="0.3">
      <c r="A224" s="114"/>
      <c r="B224" s="123">
        <v>3</v>
      </c>
      <c r="C224" s="122" t="s">
        <v>91</v>
      </c>
      <c r="D224" s="116"/>
      <c r="E224" s="139"/>
      <c r="I224" s="139"/>
      <c r="M224" s="139"/>
      <c r="Q224" s="139"/>
    </row>
    <row r="225" spans="1:19" s="115" customFormat="1" x14ac:dyDescent="0.3">
      <c r="A225" s="114"/>
      <c r="B225" s="123">
        <v>4</v>
      </c>
      <c r="C225" s="122" t="s">
        <v>92</v>
      </c>
      <c r="D225" s="116"/>
      <c r="E225" s="139"/>
      <c r="I225" s="139"/>
      <c r="M225" s="139"/>
      <c r="Q225" s="139"/>
    </row>
    <row r="226" spans="1:19" s="115" customFormat="1" ht="15" thickBot="1" x14ac:dyDescent="0.35">
      <c r="A226" s="114"/>
      <c r="B226" s="121">
        <v>5</v>
      </c>
      <c r="C226" s="120" t="s">
        <v>93</v>
      </c>
      <c r="D226" s="116"/>
      <c r="E226" s="139"/>
      <c r="I226" s="139"/>
      <c r="M226" s="139"/>
      <c r="Q226" s="139"/>
    </row>
    <row r="227" spans="1:19" s="115" customFormat="1" ht="15" thickBot="1" x14ac:dyDescent="0.35">
      <c r="A227" s="193" t="s">
        <v>335</v>
      </c>
      <c r="B227" s="375" t="s">
        <v>330</v>
      </c>
      <c r="C227" s="375"/>
      <c r="D227" s="375"/>
      <c r="E227" s="375"/>
      <c r="F227" s="375"/>
      <c r="G227" s="375"/>
      <c r="I227" s="114"/>
      <c r="J227" s="114"/>
      <c r="K227" s="114"/>
      <c r="M227" s="114"/>
      <c r="N227" s="114"/>
      <c r="O227" s="114"/>
      <c r="Q227" s="114"/>
      <c r="R227" s="114"/>
      <c r="S227" s="114"/>
    </row>
    <row r="228" spans="1:19" s="115" customFormat="1" ht="30" customHeight="1" thickBot="1" x14ac:dyDescent="0.35">
      <c r="A228" s="192" t="s">
        <v>87</v>
      </c>
      <c r="B228" s="420" t="s">
        <v>336</v>
      </c>
      <c r="C228" s="421"/>
      <c r="D228" s="285"/>
      <c r="E228" s="285"/>
      <c r="F228" s="285"/>
      <c r="G228" s="285"/>
      <c r="I228" s="285"/>
      <c r="J228" s="285"/>
      <c r="K228" s="285"/>
      <c r="M228" s="285"/>
      <c r="N228" s="285"/>
      <c r="O228" s="285"/>
      <c r="Q228" s="285"/>
      <c r="R228" s="285"/>
      <c r="S228" s="285"/>
    </row>
    <row r="229" spans="1:19" x14ac:dyDescent="0.3">
      <c r="A229" s="126"/>
      <c r="B229" s="168">
        <v>1</v>
      </c>
      <c r="C229" s="169" t="s">
        <v>129</v>
      </c>
    </row>
    <row r="230" spans="1:19" x14ac:dyDescent="0.3">
      <c r="B230" s="170">
        <v>2</v>
      </c>
      <c r="C230" s="171" t="s">
        <v>98</v>
      </c>
    </row>
    <row r="231" spans="1:19" x14ac:dyDescent="0.3">
      <c r="B231" s="172">
        <v>3</v>
      </c>
      <c r="C231" s="173" t="s">
        <v>97</v>
      </c>
    </row>
    <row r="232" spans="1:19" x14ac:dyDescent="0.3">
      <c r="B232" s="174">
        <v>4</v>
      </c>
      <c r="C232" s="175" t="s">
        <v>102</v>
      </c>
    </row>
    <row r="233" spans="1:19" x14ac:dyDescent="0.3">
      <c r="B233" s="181">
        <v>5</v>
      </c>
      <c r="C233" s="182" t="s">
        <v>130</v>
      </c>
    </row>
    <row r="234" spans="1:19" ht="15" thickBot="1" x14ac:dyDescent="0.35">
      <c r="B234" s="176">
        <v>0</v>
      </c>
      <c r="C234" s="177" t="s">
        <v>131</v>
      </c>
    </row>
    <row r="235" spans="1:19" s="115" customFormat="1" x14ac:dyDescent="0.3">
      <c r="A235" s="114"/>
      <c r="B235" s="139"/>
      <c r="C235" s="285"/>
      <c r="D235" s="116"/>
      <c r="E235" s="139"/>
      <c r="I235" s="139"/>
      <c r="M235" s="139"/>
      <c r="Q235" s="139"/>
    </row>
    <row r="236" spans="1:19" s="180" customFormat="1" ht="35.4" customHeight="1" x14ac:dyDescent="0.3">
      <c r="A236" s="119" t="s">
        <v>142</v>
      </c>
      <c r="B236" s="422" t="s">
        <v>232</v>
      </c>
      <c r="C236" s="422"/>
      <c r="D236" s="422"/>
      <c r="E236" s="422"/>
      <c r="F236" s="422"/>
      <c r="G236" s="422"/>
    </row>
    <row r="237" spans="1:19" s="257" customFormat="1" ht="15" customHeight="1" x14ac:dyDescent="0.3">
      <c r="A237" s="127" t="s">
        <v>200</v>
      </c>
      <c r="B237" s="370" t="s">
        <v>461</v>
      </c>
      <c r="C237" s="370"/>
      <c r="D237" s="370"/>
      <c r="E237" s="370"/>
      <c r="F237" s="370"/>
      <c r="G237" s="370"/>
    </row>
    <row r="246" spans="4:4" x14ac:dyDescent="0.3">
      <c r="D246" s="179"/>
    </row>
  </sheetData>
  <sheetProtection sheet="1" formatCells="0" formatColumns="0" formatRows="0" insertColumns="0" insertRows="0" deleteColumns="0" deleteRows="0" autoFilter="0"/>
  <mergeCells count="71">
    <mergeCell ref="E1:G1"/>
    <mergeCell ref="I1:K1"/>
    <mergeCell ref="M1:O1"/>
    <mergeCell ref="Q1:S1"/>
    <mergeCell ref="A2:A3"/>
    <mergeCell ref="B2:B3"/>
    <mergeCell ref="C2:C3"/>
    <mergeCell ref="D2:D3"/>
    <mergeCell ref="E2:E3"/>
    <mergeCell ref="F2:F3"/>
    <mergeCell ref="O2:O3"/>
    <mergeCell ref="Q2:Q3"/>
    <mergeCell ref="R2:R3"/>
    <mergeCell ref="S2:S3"/>
    <mergeCell ref="A4:A39"/>
    <mergeCell ref="B4:B27"/>
    <mergeCell ref="C4:C27"/>
    <mergeCell ref="B28:B39"/>
    <mergeCell ref="C28:C39"/>
    <mergeCell ref="G2:G3"/>
    <mergeCell ref="I2:I3"/>
    <mergeCell ref="J2:J3"/>
    <mergeCell ref="K2:K3"/>
    <mergeCell ref="M2:M3"/>
    <mergeCell ref="N2:N3"/>
    <mergeCell ref="A66:A105"/>
    <mergeCell ref="B66:B85"/>
    <mergeCell ref="C66:C85"/>
    <mergeCell ref="B86:B105"/>
    <mergeCell ref="C86:C105"/>
    <mergeCell ref="A40:A65"/>
    <mergeCell ref="B40:B54"/>
    <mergeCell ref="C40:C54"/>
    <mergeCell ref="B55:B65"/>
    <mergeCell ref="C55:C65"/>
    <mergeCell ref="A106:A114"/>
    <mergeCell ref="B106:B114"/>
    <mergeCell ref="C106:C114"/>
    <mergeCell ref="A115:A150"/>
    <mergeCell ref="B115:B132"/>
    <mergeCell ref="C115:C132"/>
    <mergeCell ref="B133:B150"/>
    <mergeCell ref="C133:C150"/>
    <mergeCell ref="A151:A157"/>
    <mergeCell ref="B151:B157"/>
    <mergeCell ref="C151:C157"/>
    <mergeCell ref="A158:A186"/>
    <mergeCell ref="B158:B177"/>
    <mergeCell ref="C158:C177"/>
    <mergeCell ref="B178:B186"/>
    <mergeCell ref="C178:C186"/>
    <mergeCell ref="B220:C220"/>
    <mergeCell ref="A187:A206"/>
    <mergeCell ref="B187:B196"/>
    <mergeCell ref="C187:C196"/>
    <mergeCell ref="B197:B206"/>
    <mergeCell ref="C197:C206"/>
    <mergeCell ref="A207:A212"/>
    <mergeCell ref="B207:B212"/>
    <mergeCell ref="C207:C209"/>
    <mergeCell ref="C210:C211"/>
    <mergeCell ref="A213:A215"/>
    <mergeCell ref="B213:B215"/>
    <mergeCell ref="A216:D216"/>
    <mergeCell ref="B218:G218"/>
    <mergeCell ref="B219:G219"/>
    <mergeCell ref="B221:C221"/>
    <mergeCell ref="B227:G227"/>
    <mergeCell ref="B228:C228"/>
    <mergeCell ref="B236:G236"/>
    <mergeCell ref="B237:G237"/>
  </mergeCells>
  <conditionalFormatting sqref="F27 J27 N27 R27 F39 J39 N39 R39 F54 J54 N54 R54 F65 J65 N65 R65 F85 J85 N85 R85 F105 J105 N105 R105 F114 J114 N114 R114 F132 J132 N132 R132 F150 J150 N150 R150 F157 J157 N157 R157 F177 J177 N177 R177 F186 J186 N186 R186 F196 J196 N196 R196 F206 J206 N206 R206 F212 J212 N212 R212 F215:F216 J215:J216 N215:N216 R215:R216">
    <cfRule type="containsText" dxfId="11" priority="1" operator="containsText" text="N/A">
      <formula>NOT(ISERROR(SEARCH("N/A",F27)))</formula>
    </cfRule>
    <cfRule type="containsText" dxfId="10" priority="2" operator="containsText" text="Fair">
      <formula>NOT(ISERROR(SEARCH("Fair",F27)))</formula>
    </cfRule>
    <cfRule type="containsText" dxfId="9" priority="3" operator="containsText" text="Very Poor">
      <formula>NOT(ISERROR(SEARCH("Very Poor",F27)))</formula>
    </cfRule>
    <cfRule type="containsText" dxfId="8" priority="4" operator="containsText" text="Poor">
      <formula>NOT(ISERROR(SEARCH("Poor",F27)))</formula>
    </cfRule>
    <cfRule type="containsText" dxfId="7" priority="5" operator="containsText" text="Very Good">
      <formula>NOT(ISERROR(SEARCH("Very Good",F27)))</formula>
    </cfRule>
    <cfRule type="containsText" dxfId="6" priority="6" operator="containsText" text="Good">
      <formula>NOT(ISERROR(SEARCH("Good",F27)))</formula>
    </cfRule>
  </conditionalFormatting>
  <dataValidations count="2">
    <dataValidation type="list" allowBlank="1" showInputMessage="1" showErrorMessage="1" sqref="F213:F214 F86:F104 F106:F113 F115:F131 F133:F149 F151:F156 F158:F176 F178:F185 F187:F195 F197:F205 F207:F211 F4:F26 F28:F38 F40:F53 F55:F64 F66:F84 J213:J214 J86:J104 J106:J113 J115:J131 J133:J149 J151:J156 J158:J176 J178:J185 J187:J195 J197:J205 J207:J211 J4:J26 J28:J38 J40:J53 J55:J64 J66:J84 N213:N214 N86:N104 N106:N113 N115:N131 N133:N149 N151:N156 N158:N176 N178:N185 N187:N195 N197:N205 N207:N211 N4:N26 N28:N38 N40:N53 N55:N64 N66:N84 R213:R214 R86:R104 R106:R113 R115:R131 R133:R149 R151:R156 R158:R176 R178:R185 R187:R195 R197:R205 R207:R211 R4:R26 R28:R38 R40:R53 R55:R64 R66:R84" xr:uid="{810C9736-D9C3-4F15-9D07-13D8072CAAB6}">
      <formula1>"Very Good,Good,Fair,Poor,Very Poor,N/A"</formula1>
    </dataValidation>
    <dataValidation type="list" allowBlank="1" showInputMessage="1" showErrorMessage="1" sqref="E213:E214 E86:E104 E133:E149 E106:E113 E115:E131 E151:E156 E158:E176 E178:E185 E187:E195 E197:E205 E207:E211 E4:E26 E28:E38 E40:E53 E55:E64 E66:E84 I213:I214 I86:I104 I133:I149 I106:I113 I115:I131 I151:I156 I158:I176 I178:I185 I187:I195 I197:I205 I207:I211 I4:I26 I28:I38 I40:I53 I55:I64 I66:I84 M213:M214 M86:M104 M133:M149 M106:M113 M115:M131 M151:M156 M158:M176 M178:M185 M187:M195 M197:M205 M207:M211 M4:M26 M28:M38 M40:M53 M55:M64 M66:M84 Q213:Q214 Q86:Q104 Q133:Q149 Q106:Q113 Q115:Q131 Q151:Q156 Q158:Q176 Q178:Q185 Q187:Q195 Q197:Q205 Q207:Q211 Q4:Q26 Q28:Q38 Q40:Q53 Q55:Q64 Q66:Q84" xr:uid="{B7CFFB99-545D-4EE8-BAAD-2E79A928F9E5}">
      <formula1>"1,2,3,4,5"</formula1>
    </dataValidation>
  </dataValidations>
  <pageMargins left="0.23622047244094491" right="0.23622047244094491" top="0.74803149606299213" bottom="0.74803149606299213" header="0.31496062992125984" footer="0.31496062992125984"/>
  <pageSetup paperSize="3" scale="80" fitToHeight="0" orientation="portrait" horizontalDpi="4294967293" r:id="rId1"/>
  <headerFooter>
    <oddHeader>&amp;C&amp;"-,Bold"&amp;12Building and Property Asset Performance Evaluation Matrix</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3855-D78E-4E69-B615-E93479DFDB91}">
  <sheetPr>
    <tabColor rgb="FFC00000"/>
    <pageSetUpPr fitToPage="1"/>
  </sheetPr>
  <dimension ref="A1:M44"/>
  <sheetViews>
    <sheetView zoomScale="88" zoomScaleNormal="88" workbookViewId="0">
      <pane ySplit="2" topLeftCell="A3" activePane="bottomLeft" state="frozen"/>
      <selection sqref="A1:A2"/>
      <selection pane="bottomLeft" activeCell="C9" sqref="C9"/>
    </sheetView>
  </sheetViews>
  <sheetFormatPr defaultColWidth="8.77734375" defaultRowHeight="14.4" x14ac:dyDescent="0.3"/>
  <cols>
    <col min="1" max="1" width="20.6640625" style="114" customWidth="1"/>
    <col min="2" max="2" width="7.5546875" style="167" customWidth="1"/>
    <col min="3" max="3" width="55.44140625" style="116" customWidth="1"/>
    <col min="4" max="4" width="12.77734375" style="116" customWidth="1"/>
    <col min="5" max="5" width="16.77734375" style="116" customWidth="1"/>
    <col min="6" max="6" width="4.5546875" style="115" customWidth="1"/>
    <col min="7" max="7" width="9.44140625" style="114" bestFit="1" customWidth="1"/>
    <col min="8" max="16384" width="8.77734375" style="114"/>
  </cols>
  <sheetData>
    <row r="1" spans="1:11" ht="60" customHeight="1" x14ac:dyDescent="0.3">
      <c r="A1" s="333" t="s">
        <v>344</v>
      </c>
      <c r="B1" s="391" t="s">
        <v>27</v>
      </c>
      <c r="C1" s="333" t="s">
        <v>345</v>
      </c>
      <c r="D1" s="333" t="s">
        <v>346</v>
      </c>
      <c r="E1" s="333" t="s">
        <v>347</v>
      </c>
      <c r="F1" s="428" t="s">
        <v>77</v>
      </c>
    </row>
    <row r="2" spans="1:11" ht="65.099999999999994" customHeight="1" thickBot="1" x14ac:dyDescent="0.35">
      <c r="A2" s="339"/>
      <c r="B2" s="393"/>
      <c r="C2" s="339"/>
      <c r="D2" s="339"/>
      <c r="E2" s="339"/>
      <c r="F2" s="429"/>
    </row>
    <row r="3" spans="1:11" ht="30" customHeight="1" x14ac:dyDescent="0.3">
      <c r="A3" s="396"/>
      <c r="B3" s="391" t="s">
        <v>30</v>
      </c>
      <c r="C3" s="148" t="s">
        <v>113</v>
      </c>
      <c r="D3" s="149"/>
      <c r="E3" s="147"/>
      <c r="F3" s="150" t="str">
        <f t="shared" ref="F3:F10" si="0">IF(E3="Very Good",1,IF(E3="Good",2,IF(E3="Fair",3,IF(E3="Poor",4,IF(E3="Very Poor",5,"")))))</f>
        <v/>
      </c>
    </row>
    <row r="4" spans="1:11" ht="30" customHeight="1" x14ac:dyDescent="0.3">
      <c r="A4" s="397"/>
      <c r="B4" s="392"/>
      <c r="C4" s="151" t="s">
        <v>151</v>
      </c>
      <c r="D4" s="149"/>
      <c r="E4" s="142"/>
      <c r="F4" s="150" t="str">
        <f t="shared" si="0"/>
        <v/>
      </c>
    </row>
    <row r="5" spans="1:11" ht="30" customHeight="1" x14ac:dyDescent="0.3">
      <c r="A5" s="397"/>
      <c r="B5" s="392"/>
      <c r="C5" s="151" t="s">
        <v>114</v>
      </c>
      <c r="D5" s="149"/>
      <c r="E5" s="152"/>
      <c r="F5" s="150" t="str">
        <f t="shared" si="0"/>
        <v/>
      </c>
    </row>
    <row r="6" spans="1:11" ht="30" customHeight="1" x14ac:dyDescent="0.3">
      <c r="A6" s="397"/>
      <c r="B6" s="392"/>
      <c r="C6" s="151" t="s">
        <v>115</v>
      </c>
      <c r="D6" s="149"/>
      <c r="E6" s="152"/>
      <c r="F6" s="150" t="str">
        <f t="shared" si="0"/>
        <v/>
      </c>
    </row>
    <row r="7" spans="1:11" ht="30" customHeight="1" x14ac:dyDescent="0.3">
      <c r="A7" s="397"/>
      <c r="B7" s="392"/>
      <c r="C7" s="146" t="s">
        <v>116</v>
      </c>
      <c r="D7" s="149"/>
      <c r="E7" s="152"/>
      <c r="F7" s="150" t="str">
        <f t="shared" si="0"/>
        <v/>
      </c>
    </row>
    <row r="8" spans="1:11" ht="30" customHeight="1" x14ac:dyDescent="0.3">
      <c r="A8" s="397"/>
      <c r="B8" s="392"/>
      <c r="C8" s="146" t="s">
        <v>117</v>
      </c>
      <c r="D8" s="149"/>
      <c r="E8" s="152"/>
      <c r="F8" s="150" t="str">
        <f t="shared" si="0"/>
        <v/>
      </c>
    </row>
    <row r="9" spans="1:11" ht="30" customHeight="1" x14ac:dyDescent="0.3">
      <c r="A9" s="397"/>
      <c r="B9" s="392"/>
      <c r="C9" s="153" t="s">
        <v>118</v>
      </c>
      <c r="D9" s="149"/>
      <c r="E9" s="152"/>
      <c r="F9" s="150" t="str">
        <f t="shared" si="0"/>
        <v/>
      </c>
    </row>
    <row r="10" spans="1:11" ht="30" customHeight="1" thickBot="1" x14ac:dyDescent="0.35">
      <c r="A10" s="397"/>
      <c r="B10" s="392"/>
      <c r="C10" s="146" t="s">
        <v>119</v>
      </c>
      <c r="D10" s="149"/>
      <c r="E10" s="154"/>
      <c r="F10" s="150" t="str">
        <f t="shared" si="0"/>
        <v/>
      </c>
    </row>
    <row r="11" spans="1:11" ht="15" customHeight="1" thickBot="1" x14ac:dyDescent="0.35">
      <c r="A11" s="397"/>
      <c r="B11" s="393"/>
      <c r="C11" s="155" t="s">
        <v>120</v>
      </c>
      <c r="D11" s="156">
        <f>SUMIF(F3:F10,"&gt;0",D3:D10)</f>
        <v>0</v>
      </c>
      <c r="E11" s="243" t="str">
        <f>IFERROR(VLOOKUP(ROUND(IFERROR(IF($D11=0,(AVERAGEIF(F3:F10,"&gt;0")),(SUMPRODUCT(F3:F10,$D3:$D10)/$D11)),""),0),$B$35:$C$40,2,0),"")</f>
        <v/>
      </c>
      <c r="F11" s="129" t="str">
        <f>IFERROR(ROUND(IFERROR(IF($D11=0,(AVERAGEIF(F3:F10,"&gt;0")),(SUMPRODUCT(F3:F10,$D3:$D10)/$D11)),""),0),"")</f>
        <v/>
      </c>
    </row>
    <row r="12" spans="1:11" ht="30" customHeight="1" x14ac:dyDescent="0.3">
      <c r="A12" s="397"/>
      <c r="B12" s="391" t="s">
        <v>31</v>
      </c>
      <c r="C12" s="157" t="s">
        <v>121</v>
      </c>
      <c r="D12" s="149"/>
      <c r="E12" s="147"/>
      <c r="F12" s="150" t="str">
        <f t="shared" ref="F12:F14" si="1">IF(E12="Very Good",1,IF(E12="Good",2,IF(E12="Fair",3,IF(E12="Poor",4,IF(E12="Very Poor",5,"")))))</f>
        <v/>
      </c>
    </row>
    <row r="13" spans="1:11" ht="30" customHeight="1" x14ac:dyDescent="0.3">
      <c r="A13" s="397"/>
      <c r="B13" s="392"/>
      <c r="C13" s="158" t="s">
        <v>122</v>
      </c>
      <c r="D13" s="149"/>
      <c r="E13" s="152"/>
      <c r="F13" s="150" t="str">
        <f t="shared" si="1"/>
        <v/>
      </c>
      <c r="K13" s="159"/>
    </row>
    <row r="14" spans="1:11" ht="30" customHeight="1" thickBot="1" x14ac:dyDescent="0.35">
      <c r="A14" s="397"/>
      <c r="B14" s="392"/>
      <c r="C14" s="146" t="s">
        <v>123</v>
      </c>
      <c r="D14" s="149"/>
      <c r="E14" s="160"/>
      <c r="F14" s="150" t="str">
        <f t="shared" si="1"/>
        <v/>
      </c>
    </row>
    <row r="15" spans="1:11" ht="15" customHeight="1" thickBot="1" x14ac:dyDescent="0.35">
      <c r="A15" s="397"/>
      <c r="B15" s="393"/>
      <c r="C15" s="155" t="s">
        <v>124</v>
      </c>
      <c r="D15" s="156">
        <f>SUMIF(F12:F14,"&gt;0",D12:D14)</f>
        <v>0</v>
      </c>
      <c r="E15" s="243" t="str">
        <f>IFERROR(VLOOKUP(ROUND(IFERROR(IF($D15=0,(AVERAGEIF(F12:F14,"&gt;0")),(SUMPRODUCT(F12:F14,$D12:$D14)/$D15)),""),0),$B$35:$C$40,2,0),"")</f>
        <v/>
      </c>
      <c r="F15" s="112" t="str">
        <f>IFERROR(ROUND(IFERROR(IF($D15=0,(AVERAGEIF(F12:F14,"&gt;0")),(SUMPRODUCT(F12:F14,$D12:$D14)/$D15)),""),0),"")</f>
        <v/>
      </c>
      <c r="G15" s="115"/>
      <c r="I15" s="115"/>
    </row>
    <row r="16" spans="1:11" ht="30" customHeight="1" x14ac:dyDescent="0.3">
      <c r="A16" s="397"/>
      <c r="B16" s="391" t="s">
        <v>33</v>
      </c>
      <c r="C16" s="161" t="s">
        <v>125</v>
      </c>
      <c r="D16" s="149"/>
      <c r="E16" s="147"/>
      <c r="F16" s="150" t="str">
        <f>IF(E16="Very Good",1,IF(E16="Good",2,IF(E16="Fair",3,IF(E16="Poor",4,IF(E16="Very Poor",5,"")))))</f>
        <v/>
      </c>
    </row>
    <row r="17" spans="1:13" ht="31.05" customHeight="1" x14ac:dyDescent="0.3">
      <c r="A17" s="397"/>
      <c r="B17" s="392"/>
      <c r="C17" s="153" t="s">
        <v>152</v>
      </c>
      <c r="D17" s="149"/>
      <c r="E17" s="152"/>
      <c r="F17" s="150" t="str">
        <f>IF(E17="Very Good",1,IF(E17="Good",2,IF(E17="Fair",3,IF(E17="Poor",4,IF(E17="Very Poor",5,"")))))</f>
        <v/>
      </c>
    </row>
    <row r="18" spans="1:13" ht="34.799999999999997" customHeight="1" x14ac:dyDescent="0.3">
      <c r="A18" s="397"/>
      <c r="B18" s="392"/>
      <c r="C18" s="144" t="s">
        <v>153</v>
      </c>
      <c r="D18" s="162"/>
      <c r="E18" s="198"/>
      <c r="F18" s="199" t="str">
        <f>IF(E18="Very Good",1,IF(E18="Good",2,IF(E18="Fair",3,IF(E18="Poor",4,IF(E18="Very Poor",5,"")))))</f>
        <v/>
      </c>
    </row>
    <row r="19" spans="1:13" ht="30" customHeight="1" thickBot="1" x14ac:dyDescent="0.35">
      <c r="A19" s="397"/>
      <c r="B19" s="392"/>
      <c r="C19" s="163" t="s">
        <v>154</v>
      </c>
      <c r="D19" s="160"/>
      <c r="E19" s="160"/>
      <c r="F19" s="200" t="str">
        <f t="shared" ref="F19" si="2">IF(E19="Very Good",1,IF(E19="Good",2,IF(E19="Fair",3,IF(E19="Poor",4,IF(E19="Very Poor",5,"")))))</f>
        <v/>
      </c>
      <c r="L19" s="164"/>
      <c r="M19" s="164"/>
    </row>
    <row r="20" spans="1:13" ht="15" customHeight="1" thickBot="1" x14ac:dyDescent="0.35">
      <c r="A20" s="397"/>
      <c r="B20" s="393"/>
      <c r="C20" s="201" t="s">
        <v>126</v>
      </c>
      <c r="D20" s="202">
        <f>SUMIF(F16:F19,"&gt;0",D16:D19)</f>
        <v>0</v>
      </c>
      <c r="E20" s="244" t="str">
        <f>IFERROR(VLOOKUP(ROUND(IFERROR(IF($D20=0,(AVERAGEIF(F16:F19,"&gt;0")),(SUMPRODUCT(F16:F19,$D16:$D19)/$D20)),""),0),$B$35:$C$40,2,0),"")</f>
        <v/>
      </c>
      <c r="F20" s="203" t="str">
        <f>IFERROR(ROUND(IFERROR(IF($D20=0,(AVERAGEIF(F16:F19,"&gt;0")),(SUMPRODUCT(F16:F19,$D16:$D19)/$D20)),""),0),"")</f>
        <v/>
      </c>
    </row>
    <row r="21" spans="1:13" ht="45.6" customHeight="1" x14ac:dyDescent="0.3">
      <c r="A21" s="397"/>
      <c r="B21" s="391" t="s">
        <v>34</v>
      </c>
      <c r="C21" s="148" t="s">
        <v>155</v>
      </c>
      <c r="D21" s="147"/>
      <c r="E21" s="147"/>
      <c r="F21" s="204" t="str">
        <f t="shared" ref="F21:F22" si="3">IF(E21="Very Good",1,IF(E21="Good",2,IF(E21="Fair",3,IF(E21="Poor",4,IF(E21="Very Poor",5,"")))))</f>
        <v/>
      </c>
      <c r="L21" s="164"/>
      <c r="M21" s="164"/>
    </row>
    <row r="22" spans="1:13" ht="37.200000000000003" customHeight="1" thickBot="1" x14ac:dyDescent="0.35">
      <c r="A22" s="397"/>
      <c r="B22" s="392"/>
      <c r="C22" s="151" t="s">
        <v>156</v>
      </c>
      <c r="D22" s="134"/>
      <c r="E22" s="134"/>
      <c r="F22" s="108" t="str">
        <f t="shared" si="3"/>
        <v/>
      </c>
    </row>
    <row r="23" spans="1:13" ht="15" customHeight="1" thickBot="1" x14ac:dyDescent="0.35">
      <c r="A23" s="398"/>
      <c r="B23" s="393"/>
      <c r="C23" s="155" t="s">
        <v>127</v>
      </c>
      <c r="D23" s="156">
        <f>SUMIF(F21:F22,"&gt;0",D21:D22)</f>
        <v>0</v>
      </c>
      <c r="E23" s="244" t="str">
        <f>IFERROR(VLOOKUP(ROUND(IFERROR(IF($D23=0,(AVERAGEIF(F21:F22,"&gt;0")),(SUMPRODUCT(F21:F22,$D21:$D22)/$D23)),""),0),$B$35:$C$40,2,0),"")</f>
        <v/>
      </c>
      <c r="F23" s="112" t="str">
        <f>IFERROR(ROUND(IFERROR(IF($D23=0,(AVERAGEIF(F21:F22,"&gt;0")),(SUMPRODUCT(F21:F22,$D21:$D22)/$D23)),""),0),"")</f>
        <v/>
      </c>
      <c r="L23" s="164"/>
      <c r="M23" s="164"/>
    </row>
    <row r="24" spans="1:13" ht="15" thickBot="1" x14ac:dyDescent="0.35">
      <c r="A24" s="436" t="s">
        <v>128</v>
      </c>
      <c r="B24" s="437"/>
      <c r="C24" s="437"/>
      <c r="D24" s="112"/>
      <c r="E24" s="112">
        <f>IF(F24=1,"Very Good",IF(F24=2,"Good",IF(F24=3,"Fair",IF(F24=4,"Poor",IF(F24=5,"Very Poor",0)))))</f>
        <v>0</v>
      </c>
      <c r="F24" s="112" t="str">
        <f>IFERROR(ROUND(SUM(F3:F10,F12:F14,F16:F19,F21:F22)/COUNT(F3:F10,F12:F14,F16:F19,F21:F22),0),"")</f>
        <v/>
      </c>
      <c r="L24" s="164"/>
      <c r="M24" s="164"/>
    </row>
    <row r="25" spans="1:13" x14ac:dyDescent="0.3">
      <c r="A25" s="165"/>
      <c r="B25" s="165"/>
      <c r="C25" s="165"/>
      <c r="F25" s="116"/>
      <c r="G25" s="116"/>
      <c r="L25" s="164"/>
      <c r="M25" s="164"/>
    </row>
    <row r="26" spans="1:13" ht="39.15" customHeight="1" thickBot="1" x14ac:dyDescent="0.35">
      <c r="A26" s="166" t="s">
        <v>85</v>
      </c>
      <c r="B26" s="435" t="s">
        <v>348</v>
      </c>
      <c r="C26" s="435"/>
      <c r="D26" s="435"/>
      <c r="E26" s="435"/>
      <c r="F26" s="435"/>
    </row>
    <row r="27" spans="1:13" ht="30" customHeight="1" thickBot="1" x14ac:dyDescent="0.35">
      <c r="A27" s="192" t="s">
        <v>349</v>
      </c>
      <c r="B27" s="371" t="s">
        <v>329</v>
      </c>
      <c r="C27" s="372"/>
      <c r="D27" s="245"/>
      <c r="E27" s="245"/>
      <c r="F27" s="245"/>
      <c r="G27" s="245"/>
    </row>
    <row r="28" spans="1:13" s="115" customFormat="1" ht="15" thickBot="1" x14ac:dyDescent="0.35">
      <c r="A28" s="126"/>
      <c r="B28" s="426" t="s">
        <v>88</v>
      </c>
      <c r="C28" s="427"/>
      <c r="D28" s="116"/>
      <c r="E28" s="139"/>
      <c r="I28" s="114"/>
      <c r="J28" s="114"/>
      <c r="K28" s="114"/>
    </row>
    <row r="29" spans="1:13" s="115" customFormat="1" x14ac:dyDescent="0.3">
      <c r="A29" s="114"/>
      <c r="B29" s="125">
        <v>1</v>
      </c>
      <c r="C29" s="124" t="s">
        <v>89</v>
      </c>
      <c r="D29" s="116"/>
      <c r="E29" s="139"/>
      <c r="I29" s="114"/>
      <c r="J29" s="114"/>
      <c r="K29" s="114"/>
    </row>
    <row r="30" spans="1:13" s="115" customFormat="1" x14ac:dyDescent="0.3">
      <c r="A30" s="114"/>
      <c r="B30" s="123">
        <v>2</v>
      </c>
      <c r="C30" s="122" t="s">
        <v>90</v>
      </c>
      <c r="D30" s="116"/>
      <c r="E30" s="139"/>
      <c r="I30" s="114"/>
      <c r="J30" s="114"/>
      <c r="K30" s="114"/>
    </row>
    <row r="31" spans="1:13" s="115" customFormat="1" x14ac:dyDescent="0.3">
      <c r="A31" s="114"/>
      <c r="B31" s="123">
        <v>3</v>
      </c>
      <c r="C31" s="122" t="s">
        <v>91</v>
      </c>
      <c r="D31" s="116"/>
      <c r="E31" s="139"/>
      <c r="I31" s="114"/>
      <c r="J31" s="114"/>
      <c r="K31" s="114"/>
    </row>
    <row r="32" spans="1:13" s="115" customFormat="1" x14ac:dyDescent="0.3">
      <c r="A32" s="114"/>
      <c r="B32" s="123">
        <v>4</v>
      </c>
      <c r="C32" s="122" t="s">
        <v>92</v>
      </c>
      <c r="D32" s="116"/>
      <c r="E32" s="139"/>
      <c r="I32" s="114"/>
      <c r="J32" s="114"/>
      <c r="K32" s="114"/>
    </row>
    <row r="33" spans="1:11" s="115" customFormat="1" ht="15" thickBot="1" x14ac:dyDescent="0.35">
      <c r="A33" s="114"/>
      <c r="B33" s="121">
        <v>5</v>
      </c>
      <c r="C33" s="120" t="s">
        <v>93</v>
      </c>
      <c r="D33" s="116"/>
      <c r="E33" s="139"/>
      <c r="I33" s="114"/>
      <c r="J33" s="114"/>
      <c r="K33" s="114"/>
    </row>
    <row r="34" spans="1:11" s="115" customFormat="1" ht="15" thickBot="1" x14ac:dyDescent="0.35">
      <c r="A34" s="193" t="s">
        <v>334</v>
      </c>
      <c r="B34" s="375" t="s">
        <v>330</v>
      </c>
      <c r="C34" s="375"/>
      <c r="D34" s="375"/>
      <c r="E34" s="375"/>
      <c r="F34" s="375"/>
      <c r="G34" s="375"/>
      <c r="I34" s="114"/>
      <c r="J34" s="114"/>
      <c r="K34" s="114"/>
    </row>
    <row r="35" spans="1:11" s="115" customFormat="1" ht="30" customHeight="1" thickBot="1" x14ac:dyDescent="0.35">
      <c r="A35" s="192" t="s">
        <v>86</v>
      </c>
      <c r="B35" s="420" t="s">
        <v>336</v>
      </c>
      <c r="C35" s="421"/>
      <c r="D35" s="246"/>
      <c r="E35" s="246"/>
      <c r="F35" s="246"/>
      <c r="G35" s="246"/>
      <c r="I35" s="114"/>
      <c r="J35" s="114"/>
      <c r="K35" s="114"/>
    </row>
    <row r="36" spans="1:11" x14ac:dyDescent="0.3">
      <c r="A36" s="126"/>
      <c r="B36" s="168">
        <v>1</v>
      </c>
      <c r="C36" s="169" t="s">
        <v>129</v>
      </c>
      <c r="F36" s="114"/>
    </row>
    <row r="37" spans="1:11" x14ac:dyDescent="0.3">
      <c r="B37" s="170">
        <v>2</v>
      </c>
      <c r="C37" s="171" t="s">
        <v>98</v>
      </c>
      <c r="F37" s="114"/>
    </row>
    <row r="38" spans="1:11" x14ac:dyDescent="0.3">
      <c r="B38" s="172">
        <v>3</v>
      </c>
      <c r="C38" s="173" t="s">
        <v>97</v>
      </c>
      <c r="F38" s="114"/>
    </row>
    <row r="39" spans="1:11" x14ac:dyDescent="0.3">
      <c r="B39" s="174">
        <v>4</v>
      </c>
      <c r="C39" s="175" t="s">
        <v>102</v>
      </c>
      <c r="F39" s="114"/>
    </row>
    <row r="40" spans="1:11" x14ac:dyDescent="0.3">
      <c r="B40" s="181">
        <v>5</v>
      </c>
      <c r="C40" s="182" t="s">
        <v>130</v>
      </c>
      <c r="F40" s="114"/>
    </row>
    <row r="41" spans="1:11" ht="15" thickBot="1" x14ac:dyDescent="0.35">
      <c r="B41" s="176">
        <v>0</v>
      </c>
      <c r="C41" s="177" t="s">
        <v>131</v>
      </c>
      <c r="F41" s="114"/>
    </row>
    <row r="42" spans="1:11" s="115" customFormat="1" x14ac:dyDescent="0.3">
      <c r="A42" s="114"/>
      <c r="B42" s="139"/>
      <c r="C42" s="246"/>
      <c r="D42" s="116"/>
      <c r="E42" s="139"/>
      <c r="I42" s="114"/>
      <c r="J42" s="114"/>
      <c r="K42" s="114"/>
    </row>
    <row r="43" spans="1:11" s="180" customFormat="1" ht="48" customHeight="1" x14ac:dyDescent="0.3">
      <c r="A43" s="119" t="s">
        <v>87</v>
      </c>
      <c r="B43" s="422" t="s">
        <v>232</v>
      </c>
      <c r="C43" s="422"/>
      <c r="D43" s="422"/>
      <c r="E43" s="422"/>
      <c r="F43" s="422"/>
      <c r="G43" s="259"/>
    </row>
    <row r="44" spans="1:11" s="257" customFormat="1" ht="30" customHeight="1" x14ac:dyDescent="0.3">
      <c r="A44" s="127" t="s">
        <v>142</v>
      </c>
      <c r="B44" s="370" t="s">
        <v>350</v>
      </c>
      <c r="C44" s="370"/>
      <c r="D44" s="370"/>
      <c r="E44" s="370"/>
      <c r="F44" s="370"/>
      <c r="G44" s="116"/>
    </row>
  </sheetData>
  <sheetProtection sheet="1" formatCells="0" formatColumns="0" formatRows="0" insertColumns="0" insertRows="0" deleteColumns="0" deleteRows="0" autoFilter="0"/>
  <mergeCells count="19">
    <mergeCell ref="E1:E2"/>
    <mergeCell ref="F1:F2"/>
    <mergeCell ref="A24:C24"/>
    <mergeCell ref="A1:A2"/>
    <mergeCell ref="B1:B2"/>
    <mergeCell ref="C1:C2"/>
    <mergeCell ref="D1:D2"/>
    <mergeCell ref="A3:A23"/>
    <mergeCell ref="B3:B11"/>
    <mergeCell ref="B12:B15"/>
    <mergeCell ref="B16:B20"/>
    <mergeCell ref="B21:B23"/>
    <mergeCell ref="B44:F44"/>
    <mergeCell ref="B26:F26"/>
    <mergeCell ref="B27:C27"/>
    <mergeCell ref="B28:C28"/>
    <mergeCell ref="B34:G34"/>
    <mergeCell ref="B35:C35"/>
    <mergeCell ref="B43:F43"/>
  </mergeCells>
  <conditionalFormatting sqref="E11 E15 E20 E23:E24">
    <cfRule type="containsText" dxfId="5" priority="6" operator="containsText" text="Good">
      <formula>NOT(ISERROR(SEARCH("Good",E11)))</formula>
    </cfRule>
  </conditionalFormatting>
  <conditionalFormatting sqref="E11 E15 E20 E23:E24">
    <cfRule type="containsText" dxfId="4" priority="1" operator="containsText" text="N/A">
      <formula>NOT(ISERROR(SEARCH("N/A",E11)))</formula>
    </cfRule>
  </conditionalFormatting>
  <conditionalFormatting sqref="E11 E15 E20 E23:E24">
    <cfRule type="containsText" dxfId="3" priority="2" operator="containsText" text="Fair">
      <formula>NOT(ISERROR(SEARCH("Fair",E11)))</formula>
    </cfRule>
  </conditionalFormatting>
  <conditionalFormatting sqref="E11 E15 E20 E23:E24">
    <cfRule type="containsText" dxfId="2" priority="3" operator="containsText" text="Very Poor">
      <formula>NOT(ISERROR(SEARCH("Very Poor",E11)))</formula>
    </cfRule>
  </conditionalFormatting>
  <conditionalFormatting sqref="E11 E15 E20 E23:E24">
    <cfRule type="containsText" dxfId="1" priority="4" operator="containsText" text="Poor">
      <formula>NOT(ISERROR(SEARCH("Poor",E11)))</formula>
    </cfRule>
  </conditionalFormatting>
  <conditionalFormatting sqref="E11 E15 E20 E23:E24">
    <cfRule type="containsText" dxfId="0" priority="5" operator="containsText" text="Very Good">
      <formula>NOT(ISERROR(SEARCH("Very Good",E11)))</formula>
    </cfRule>
  </conditionalFormatting>
  <dataValidations count="2">
    <dataValidation type="list" allowBlank="1" showInputMessage="1" showErrorMessage="1" sqref="D3:D10 D21:D22 D12:D14 D16:D19" xr:uid="{1F2A047A-D7BC-4899-95CA-40BCB109218D}">
      <formula1>"1,2,3,4,5"</formula1>
    </dataValidation>
    <dataValidation type="list" allowBlank="1" showInputMessage="1" showErrorMessage="1" sqref="E21:E22 E12:E14 E3:E10 E16:E19" xr:uid="{9D678E9E-2ABC-47E0-A6BF-2DF1E94ADD1A}">
      <formula1>"Very Good,Good,Fair,Poor,Very Poor,N/A"</formula1>
    </dataValidation>
  </dataValidations>
  <pageMargins left="0.23622047244094491" right="0.23622047244094491" top="0.74803149606299213" bottom="0.74803149606299213" header="0.31496062992125984" footer="0.31496062992125984"/>
  <pageSetup paperSize="5" scale="86" fitToHeight="0" orientation="portrait" horizontalDpi="4294967293" r:id="rId1"/>
  <headerFooter>
    <oddHeader>&amp;C&amp;"-,Bold"&amp;12General Asset Performance Evaluation Matrix</oddHeader>
  </headerFooter>
  <rowBreaks count="1" manualBreakCount="1">
    <brk id="2"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062F-05FB-4CD7-889C-E2BB218015B0}">
  <sheetPr>
    <pageSetUpPr fitToPage="1"/>
  </sheetPr>
  <dimension ref="A1:H9"/>
  <sheetViews>
    <sheetView zoomScale="71" zoomScaleNormal="71" workbookViewId="0">
      <selection activeCell="G4" sqref="G4"/>
    </sheetView>
  </sheetViews>
  <sheetFormatPr defaultRowHeight="14.4" x14ac:dyDescent="0.3"/>
  <cols>
    <col min="1" max="1" width="8.77734375" customWidth="1"/>
    <col min="2" max="2" width="22" customWidth="1"/>
    <col min="3" max="3" width="14.5546875" style="235" customWidth="1"/>
    <col min="4" max="7" width="27.77734375" customWidth="1"/>
    <col min="8" max="8" width="30.77734375" customWidth="1"/>
  </cols>
  <sheetData>
    <row r="1" spans="1:8" ht="15" customHeight="1" thickBot="1" x14ac:dyDescent="0.35">
      <c r="A1" s="442" t="s">
        <v>383</v>
      </c>
      <c r="B1" s="442" t="s">
        <v>384</v>
      </c>
      <c r="C1" s="442" t="s">
        <v>385</v>
      </c>
      <c r="D1" s="445" t="s">
        <v>386</v>
      </c>
      <c r="E1" s="446"/>
      <c r="F1" s="446"/>
      <c r="G1" s="446"/>
      <c r="H1" s="447"/>
    </row>
    <row r="2" spans="1:8" ht="15" customHeight="1" x14ac:dyDescent="0.3">
      <c r="A2" s="443"/>
      <c r="B2" s="443"/>
      <c r="C2" s="443"/>
      <c r="D2" s="448" t="s">
        <v>387</v>
      </c>
      <c r="E2" s="450" t="s">
        <v>388</v>
      </c>
      <c r="F2" s="452" t="s">
        <v>389</v>
      </c>
      <c r="G2" s="454" t="s">
        <v>390</v>
      </c>
      <c r="H2" s="456" t="s">
        <v>391</v>
      </c>
    </row>
    <row r="3" spans="1:8" ht="30" customHeight="1" thickBot="1" x14ac:dyDescent="0.35">
      <c r="A3" s="444"/>
      <c r="B3" s="444"/>
      <c r="C3" s="444"/>
      <c r="D3" s="449"/>
      <c r="E3" s="451"/>
      <c r="F3" s="453"/>
      <c r="G3" s="455"/>
      <c r="H3" s="457"/>
    </row>
    <row r="4" spans="1:8" ht="409.2" customHeight="1" thickBot="1" x14ac:dyDescent="0.35">
      <c r="A4" s="266" t="s">
        <v>23</v>
      </c>
      <c r="B4" s="274" t="s">
        <v>392</v>
      </c>
      <c r="C4" s="267" t="s">
        <v>398</v>
      </c>
      <c r="D4" s="100" t="s">
        <v>67</v>
      </c>
      <c r="E4" s="101" t="s">
        <v>68</v>
      </c>
      <c r="F4" s="101" t="s">
        <v>69</v>
      </c>
      <c r="G4" s="101" t="s">
        <v>104</v>
      </c>
      <c r="H4" s="102" t="s">
        <v>70</v>
      </c>
    </row>
    <row r="5" spans="1:8" ht="15" customHeight="1" x14ac:dyDescent="0.3">
      <c r="A5" s="438" t="s">
        <v>24</v>
      </c>
      <c r="B5" s="440" t="s">
        <v>399</v>
      </c>
      <c r="C5" s="268" t="s">
        <v>393</v>
      </c>
      <c r="D5" s="496" t="s">
        <v>129</v>
      </c>
      <c r="E5" s="497" t="s">
        <v>98</v>
      </c>
      <c r="F5" s="498" t="s">
        <v>394</v>
      </c>
      <c r="G5" s="498" t="s">
        <v>102</v>
      </c>
      <c r="H5" s="499" t="s">
        <v>130</v>
      </c>
    </row>
    <row r="6" spans="1:8" ht="95.4" customHeight="1" thickBot="1" x14ac:dyDescent="0.35">
      <c r="A6" s="439"/>
      <c r="B6" s="441"/>
      <c r="C6" s="269" t="s">
        <v>426</v>
      </c>
      <c r="D6" s="270" t="s">
        <v>162</v>
      </c>
      <c r="E6" s="271" t="s">
        <v>163</v>
      </c>
      <c r="F6" s="270" t="s">
        <v>164</v>
      </c>
      <c r="G6" s="272" t="s">
        <v>144</v>
      </c>
      <c r="H6" s="273" t="s">
        <v>145</v>
      </c>
    </row>
    <row r="8" spans="1:8" ht="30" customHeight="1" x14ac:dyDescent="0.3">
      <c r="A8" s="91" t="s">
        <v>395</v>
      </c>
      <c r="B8" s="349" t="s">
        <v>396</v>
      </c>
      <c r="C8" s="349"/>
      <c r="D8" s="349"/>
      <c r="E8" s="349"/>
      <c r="F8" s="349"/>
      <c r="G8" s="349"/>
      <c r="H8" s="349"/>
    </row>
    <row r="9" spans="1:8" ht="45" customHeight="1" x14ac:dyDescent="0.3">
      <c r="A9" s="92" t="s">
        <v>37</v>
      </c>
      <c r="B9" s="349" t="s">
        <v>397</v>
      </c>
      <c r="C9" s="349"/>
      <c r="D9" s="349"/>
      <c r="E9" s="349"/>
      <c r="F9" s="349"/>
      <c r="G9" s="349"/>
      <c r="H9" s="349"/>
    </row>
  </sheetData>
  <mergeCells count="13">
    <mergeCell ref="A5:A6"/>
    <mergeCell ref="B5:B6"/>
    <mergeCell ref="B8:H8"/>
    <mergeCell ref="B9:H9"/>
    <mergeCell ref="A1:A3"/>
    <mergeCell ref="B1:B3"/>
    <mergeCell ref="C1:C3"/>
    <mergeCell ref="D1:H1"/>
    <mergeCell ref="D2:D3"/>
    <mergeCell ref="E2:E3"/>
    <mergeCell ref="F2:F3"/>
    <mergeCell ref="G2:G3"/>
    <mergeCell ref="H2:H3"/>
  </mergeCells>
  <printOptions horizontalCentered="1"/>
  <pageMargins left="0.23622047244094491" right="0.23622047244094491" top="0.74803149606299213" bottom="0.74803149606299213" header="0.31496062992125984" footer="0.31496062992125984"/>
  <pageSetup paperSize="5" scale="86" orientation="landscape" horizontalDpi="4294967293" verticalDpi="0" r:id="rId1"/>
  <headerFooter>
    <oddHeader>&amp;C&amp;"-,Bold"&amp;12Wastewater and Stormwater Asset Levels of Service Summary</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E3C21-069E-446F-A0F1-C4BF1F1286F8}">
  <dimension ref="A1:F15"/>
  <sheetViews>
    <sheetView workbookViewId="0">
      <selection activeCell="K4" sqref="K4"/>
    </sheetView>
  </sheetViews>
  <sheetFormatPr defaultRowHeight="14.4" x14ac:dyDescent="0.3"/>
  <cols>
    <col min="1" max="1" width="11.88671875" style="235" customWidth="1"/>
    <col min="2" max="2" width="20.77734375" style="235" customWidth="1"/>
    <col min="3" max="3" width="33.109375" style="235" customWidth="1"/>
    <col min="4" max="4" width="34.44140625" style="235" customWidth="1"/>
    <col min="5" max="6" width="15.77734375" style="235" customWidth="1"/>
  </cols>
  <sheetData>
    <row r="1" spans="1:6" ht="38.4" customHeight="1" thickBot="1" x14ac:dyDescent="0.35">
      <c r="A1" s="48" t="s">
        <v>203</v>
      </c>
      <c r="B1" s="48" t="s">
        <v>204</v>
      </c>
      <c r="C1" s="472" t="s">
        <v>205</v>
      </c>
      <c r="D1" s="473"/>
      <c r="E1" s="48" t="s">
        <v>206</v>
      </c>
      <c r="F1" s="48" t="s">
        <v>207</v>
      </c>
    </row>
    <row r="2" spans="1:6" ht="14.4" customHeight="1" x14ac:dyDescent="0.3">
      <c r="A2" s="221"/>
      <c r="B2" s="222"/>
      <c r="C2" s="223" t="s">
        <v>208</v>
      </c>
      <c r="D2" s="223" t="s">
        <v>209</v>
      </c>
      <c r="E2" s="222"/>
      <c r="F2" s="224"/>
    </row>
    <row r="3" spans="1:6" ht="15" customHeight="1" x14ac:dyDescent="0.3">
      <c r="A3" s="474" t="s">
        <v>23</v>
      </c>
      <c r="B3" s="477" t="s">
        <v>210</v>
      </c>
      <c r="C3" s="225" t="s">
        <v>211</v>
      </c>
      <c r="D3" s="477" t="s">
        <v>212</v>
      </c>
      <c r="E3" s="477" t="s">
        <v>213</v>
      </c>
      <c r="F3" s="468" t="s">
        <v>214</v>
      </c>
    </row>
    <row r="4" spans="1:6" ht="15" customHeight="1" x14ac:dyDescent="0.3">
      <c r="A4" s="475"/>
      <c r="B4" s="470"/>
      <c r="C4" s="225" t="s">
        <v>215</v>
      </c>
      <c r="D4" s="470"/>
      <c r="E4" s="470"/>
      <c r="F4" s="468"/>
    </row>
    <row r="5" spans="1:6" ht="15" customHeight="1" x14ac:dyDescent="0.3">
      <c r="A5" s="475"/>
      <c r="B5" s="470" t="s">
        <v>216</v>
      </c>
      <c r="C5" s="225" t="s">
        <v>217</v>
      </c>
      <c r="D5" s="470"/>
      <c r="E5" s="470"/>
      <c r="F5" s="468"/>
    </row>
    <row r="6" spans="1:6" ht="30" customHeight="1" x14ac:dyDescent="0.3">
      <c r="A6" s="475"/>
      <c r="B6" s="470"/>
      <c r="C6" s="225" t="s">
        <v>218</v>
      </c>
      <c r="D6" s="226" t="s">
        <v>219</v>
      </c>
      <c r="E6" s="470"/>
      <c r="F6" s="468"/>
    </row>
    <row r="7" spans="1:6" ht="15" customHeight="1" x14ac:dyDescent="0.3">
      <c r="A7" s="475"/>
      <c r="B7" s="470"/>
      <c r="C7" s="225" t="s">
        <v>220</v>
      </c>
      <c r="D7" s="470" t="s">
        <v>221</v>
      </c>
      <c r="E7" s="470"/>
      <c r="F7" s="468"/>
    </row>
    <row r="8" spans="1:6" ht="15" customHeight="1" x14ac:dyDescent="0.3">
      <c r="A8" s="475"/>
      <c r="B8" s="470"/>
      <c r="C8" s="225" t="s">
        <v>222</v>
      </c>
      <c r="D8" s="470"/>
      <c r="E8" s="470"/>
      <c r="F8" s="468"/>
    </row>
    <row r="9" spans="1:6" ht="15" customHeight="1" thickBot="1" x14ac:dyDescent="0.35">
      <c r="A9" s="476"/>
      <c r="B9" s="471"/>
      <c r="C9" s="227" t="s">
        <v>223</v>
      </c>
      <c r="D9" s="471"/>
      <c r="E9" s="471"/>
      <c r="F9" s="469"/>
    </row>
    <row r="10" spans="1:6" ht="57.6" customHeight="1" x14ac:dyDescent="0.3">
      <c r="A10" s="228"/>
      <c r="B10" s="229" t="s">
        <v>224</v>
      </c>
      <c r="C10" s="230" t="s">
        <v>225</v>
      </c>
      <c r="D10" s="230" t="s">
        <v>209</v>
      </c>
      <c r="E10" s="231"/>
      <c r="F10" s="232"/>
    </row>
    <row r="11" spans="1:6" ht="85.8" customHeight="1" x14ac:dyDescent="0.3">
      <c r="A11" s="458" t="s">
        <v>24</v>
      </c>
      <c r="B11" s="461" t="s">
        <v>226</v>
      </c>
      <c r="C11" s="233" t="s">
        <v>379</v>
      </c>
      <c r="D11" s="233" t="s">
        <v>380</v>
      </c>
      <c r="E11" s="462" t="s">
        <v>227</v>
      </c>
      <c r="F11" s="463" t="s">
        <v>228</v>
      </c>
    </row>
    <row r="12" spans="1:6" ht="92.4" customHeight="1" x14ac:dyDescent="0.3">
      <c r="A12" s="459"/>
      <c r="B12" s="367"/>
      <c r="C12" s="233" t="s">
        <v>381</v>
      </c>
      <c r="D12" s="233" t="s">
        <v>382</v>
      </c>
      <c r="E12" s="367"/>
      <c r="F12" s="464"/>
    </row>
    <row r="13" spans="1:6" ht="45" customHeight="1" x14ac:dyDescent="0.3">
      <c r="A13" s="459"/>
      <c r="B13" s="367"/>
      <c r="C13" s="466" t="s">
        <v>33</v>
      </c>
      <c r="D13" s="233" t="s">
        <v>229</v>
      </c>
      <c r="E13" s="367"/>
      <c r="F13" s="464"/>
    </row>
    <row r="14" spans="1:6" ht="45.6" customHeight="1" x14ac:dyDescent="0.3">
      <c r="A14" s="459"/>
      <c r="B14" s="367"/>
      <c r="C14" s="467"/>
      <c r="D14" s="233" t="s">
        <v>230</v>
      </c>
      <c r="E14" s="367"/>
      <c r="F14" s="464"/>
    </row>
    <row r="15" spans="1:6" ht="30" customHeight="1" thickBot="1" x14ac:dyDescent="0.35">
      <c r="A15" s="460"/>
      <c r="B15" s="368"/>
      <c r="C15" s="265" t="s">
        <v>34</v>
      </c>
      <c r="D15" s="234" t="s">
        <v>231</v>
      </c>
      <c r="E15" s="368"/>
      <c r="F15" s="465"/>
    </row>
  </sheetData>
  <mergeCells count="13">
    <mergeCell ref="F3:F9"/>
    <mergeCell ref="B5:B9"/>
    <mergeCell ref="D7:D9"/>
    <mergeCell ref="C1:D1"/>
    <mergeCell ref="A3:A9"/>
    <mergeCell ref="B3:B4"/>
    <mergeCell ref="D3:D5"/>
    <mergeCell ref="E3:E9"/>
    <mergeCell ref="A11:A15"/>
    <mergeCell ref="B11:B15"/>
    <mergeCell ref="E11:E15"/>
    <mergeCell ref="F11:F15"/>
    <mergeCell ref="C13:C14"/>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3DEE-B2B6-4A38-A639-2F24B7D6B530}">
  <sheetPr>
    <pageSetUpPr fitToPage="1"/>
  </sheetPr>
  <dimension ref="A1:R11"/>
  <sheetViews>
    <sheetView zoomScale="80" zoomScaleNormal="80" workbookViewId="0">
      <selection activeCell="K4" sqref="K4"/>
    </sheetView>
  </sheetViews>
  <sheetFormatPr defaultRowHeight="14.4" x14ac:dyDescent="0.3"/>
  <cols>
    <col min="1" max="1" width="20.77734375" customWidth="1"/>
    <col min="2" max="4" width="20.77734375" style="289" customWidth="1"/>
    <col min="5" max="5" width="20.77734375" customWidth="1"/>
    <col min="6" max="8" width="20.77734375" style="289" customWidth="1"/>
    <col min="9" max="18" width="8.88671875" customWidth="1"/>
  </cols>
  <sheetData>
    <row r="1" spans="1:18" ht="15" thickBot="1" x14ac:dyDescent="0.35">
      <c r="B1" s="288"/>
      <c r="C1" s="288"/>
      <c r="E1" s="275"/>
      <c r="F1" s="288"/>
      <c r="G1" s="288"/>
      <c r="H1" s="288"/>
      <c r="I1" s="275"/>
      <c r="J1" s="276"/>
      <c r="K1" s="276"/>
      <c r="L1" s="276"/>
      <c r="M1" s="276"/>
      <c r="N1" s="276"/>
      <c r="O1" s="276"/>
      <c r="Q1" s="276"/>
      <c r="R1" s="276"/>
    </row>
    <row r="2" spans="1:18" ht="30" customHeight="1" thickBot="1" x14ac:dyDescent="0.35">
      <c r="A2" s="484" t="s">
        <v>400</v>
      </c>
      <c r="B2" s="485"/>
      <c r="C2" s="485"/>
      <c r="D2" s="485"/>
      <c r="E2" s="485"/>
      <c r="F2" s="485"/>
      <c r="G2" s="485"/>
      <c r="H2" s="486"/>
      <c r="I2" s="275"/>
      <c r="J2" s="276"/>
      <c r="K2" s="276"/>
      <c r="L2" s="276"/>
      <c r="M2" s="276"/>
      <c r="N2" s="276"/>
      <c r="O2" s="276"/>
      <c r="Q2" s="276"/>
      <c r="R2" s="276"/>
    </row>
    <row r="3" spans="1:18" ht="15" customHeight="1" thickBot="1" x14ac:dyDescent="0.35">
      <c r="A3" s="487" t="s">
        <v>401</v>
      </c>
      <c r="B3" s="488"/>
      <c r="C3" s="488"/>
      <c r="D3" s="488"/>
      <c r="E3" s="489" t="s">
        <v>402</v>
      </c>
      <c r="F3" s="489"/>
      <c r="G3" s="489"/>
      <c r="H3" s="490"/>
      <c r="I3" s="276"/>
      <c r="J3" s="276"/>
      <c r="K3" s="276"/>
      <c r="L3" s="276"/>
      <c r="M3" s="276"/>
      <c r="N3" s="276"/>
      <c r="O3" s="276"/>
      <c r="Q3" s="276"/>
      <c r="R3" s="276"/>
    </row>
    <row r="4" spans="1:18" ht="28.8" customHeight="1" thickBot="1" x14ac:dyDescent="0.35">
      <c r="A4" s="290" t="s">
        <v>403</v>
      </c>
      <c r="B4" s="491" t="s">
        <v>404</v>
      </c>
      <c r="C4" s="492"/>
      <c r="D4" s="493"/>
      <c r="E4" s="494" t="s">
        <v>403</v>
      </c>
      <c r="F4" s="495"/>
      <c r="G4" s="494" t="s">
        <v>404</v>
      </c>
      <c r="H4" s="495"/>
      <c r="I4" s="276"/>
      <c r="J4" s="276"/>
      <c r="K4" s="276"/>
      <c r="L4" s="276"/>
      <c r="M4" s="276"/>
      <c r="N4" s="276"/>
      <c r="O4" s="276"/>
      <c r="Q4" s="276"/>
      <c r="R4" s="276"/>
    </row>
    <row r="5" spans="1:18" ht="28.8" customHeight="1" thickBot="1" x14ac:dyDescent="0.35">
      <c r="A5" s="478" t="s">
        <v>405</v>
      </c>
      <c r="B5" s="291" t="s">
        <v>406</v>
      </c>
      <c r="C5" s="291" t="s">
        <v>407</v>
      </c>
      <c r="D5" s="292" t="s">
        <v>408</v>
      </c>
      <c r="E5" s="481" t="s">
        <v>425</v>
      </c>
      <c r="F5" s="293" t="s">
        <v>409</v>
      </c>
      <c r="G5" s="293" t="s">
        <v>406</v>
      </c>
      <c r="H5" s="294" t="s">
        <v>408</v>
      </c>
      <c r="I5" s="276"/>
      <c r="J5" s="276"/>
      <c r="K5" s="276"/>
      <c r="L5" s="275"/>
      <c r="M5" s="276"/>
      <c r="N5" s="276"/>
      <c r="O5" s="276"/>
      <c r="Q5" s="276"/>
      <c r="R5" s="276"/>
    </row>
    <row r="6" spans="1:18" ht="19.95" customHeight="1" x14ac:dyDescent="0.3">
      <c r="A6" s="479"/>
      <c r="B6" s="295" t="s">
        <v>410</v>
      </c>
      <c r="C6" s="296" t="s">
        <v>411</v>
      </c>
      <c r="D6" s="297" t="s">
        <v>412</v>
      </c>
      <c r="E6" s="482"/>
      <c r="F6" s="298" t="s">
        <v>129</v>
      </c>
      <c r="G6" s="298" t="s">
        <v>410</v>
      </c>
      <c r="H6" s="299" t="s">
        <v>412</v>
      </c>
      <c r="I6" s="276"/>
      <c r="J6" s="276"/>
      <c r="K6" s="276"/>
      <c r="L6" s="275"/>
      <c r="M6" s="276"/>
      <c r="N6" s="276"/>
      <c r="O6" s="276"/>
      <c r="Q6" s="276"/>
      <c r="R6" s="276"/>
    </row>
    <row r="7" spans="1:18" ht="19.95" customHeight="1" x14ac:dyDescent="0.3">
      <c r="A7" s="479"/>
      <c r="B7" s="300" t="s">
        <v>413</v>
      </c>
      <c r="C7" s="301" t="s">
        <v>414</v>
      </c>
      <c r="D7" s="302" t="s">
        <v>415</v>
      </c>
      <c r="E7" s="482"/>
      <c r="F7" s="298" t="s">
        <v>98</v>
      </c>
      <c r="G7" s="298" t="s">
        <v>413</v>
      </c>
      <c r="H7" s="299" t="s">
        <v>415</v>
      </c>
      <c r="I7" s="276"/>
      <c r="J7" s="276"/>
      <c r="K7" s="276"/>
      <c r="L7" s="275"/>
      <c r="M7" s="276"/>
      <c r="N7" s="276"/>
      <c r="O7" s="276"/>
      <c r="Q7" s="276"/>
      <c r="R7" s="276"/>
    </row>
    <row r="8" spans="1:18" ht="19.95" customHeight="1" x14ac:dyDescent="0.3">
      <c r="A8" s="479"/>
      <c r="B8" s="300" t="s">
        <v>416</v>
      </c>
      <c r="C8" s="301" t="s">
        <v>417</v>
      </c>
      <c r="D8" s="302" t="s">
        <v>418</v>
      </c>
      <c r="E8" s="482"/>
      <c r="F8" s="298" t="s">
        <v>97</v>
      </c>
      <c r="G8" s="298" t="s">
        <v>416</v>
      </c>
      <c r="H8" s="299" t="s">
        <v>418</v>
      </c>
      <c r="I8" s="277"/>
      <c r="K8" s="277"/>
      <c r="L8" s="277"/>
      <c r="N8" s="277"/>
      <c r="O8" s="277"/>
      <c r="Q8" s="277"/>
      <c r="R8" s="277"/>
    </row>
    <row r="9" spans="1:18" ht="19.95" customHeight="1" x14ac:dyDescent="0.3">
      <c r="A9" s="479"/>
      <c r="B9" s="300" t="s">
        <v>419</v>
      </c>
      <c r="C9" s="301" t="s">
        <v>420</v>
      </c>
      <c r="D9" s="302" t="s">
        <v>421</v>
      </c>
      <c r="E9" s="482"/>
      <c r="F9" s="298" t="s">
        <v>102</v>
      </c>
      <c r="G9" s="298" t="s">
        <v>419</v>
      </c>
      <c r="H9" s="299" t="s">
        <v>421</v>
      </c>
      <c r="I9" s="277"/>
      <c r="K9" s="277"/>
      <c r="L9" s="277"/>
      <c r="N9" s="277"/>
      <c r="O9" s="277"/>
      <c r="Q9" s="277"/>
      <c r="R9" s="277"/>
    </row>
    <row r="10" spans="1:18" ht="19.95" customHeight="1" thickBot="1" x14ac:dyDescent="0.35">
      <c r="A10" s="480"/>
      <c r="B10" s="303" t="s">
        <v>422</v>
      </c>
      <c r="C10" s="304" t="s">
        <v>423</v>
      </c>
      <c r="D10" s="305" t="s">
        <v>424</v>
      </c>
      <c r="E10" s="483"/>
      <c r="F10" s="306" t="s">
        <v>130</v>
      </c>
      <c r="G10" s="306" t="s">
        <v>422</v>
      </c>
      <c r="H10" s="307" t="s">
        <v>424</v>
      </c>
      <c r="I10" s="278"/>
      <c r="J10" s="279"/>
      <c r="K10" s="278"/>
      <c r="L10" s="278"/>
      <c r="M10" s="279"/>
      <c r="N10" s="278"/>
      <c r="O10" s="278"/>
      <c r="Q10" s="278"/>
      <c r="R10" s="278"/>
    </row>
    <row r="11" spans="1:18" x14ac:dyDescent="0.3">
      <c r="E11" s="280"/>
      <c r="F11" s="308"/>
      <c r="G11" s="308"/>
      <c r="H11" s="309"/>
      <c r="I11" s="281"/>
      <c r="J11" s="281"/>
      <c r="K11" s="280"/>
      <c r="L11" s="281"/>
      <c r="M11" s="281"/>
      <c r="N11" s="280"/>
      <c r="O11" s="281"/>
      <c r="P11" s="281"/>
      <c r="Q11" s="280"/>
      <c r="R11" s="281"/>
    </row>
  </sheetData>
  <mergeCells count="8">
    <mergeCell ref="A5:A10"/>
    <mergeCell ref="E5:E10"/>
    <mergeCell ref="A2:H2"/>
    <mergeCell ref="A3:D3"/>
    <mergeCell ref="E3:H3"/>
    <mergeCell ref="B4:D4"/>
    <mergeCell ref="E4:F4"/>
    <mergeCell ref="G4:H4"/>
  </mergeCells>
  <pageMargins left="0.7" right="0.7" top="0.75" bottom="0.75" header="0.3" footer="0.3"/>
  <pageSetup paperSize="5"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7FB55-BEC4-43EC-9562-12250C4367A5}">
  <sheetPr>
    <pageSetUpPr fitToPage="1"/>
  </sheetPr>
  <dimension ref="A1:H7"/>
  <sheetViews>
    <sheetView zoomScaleNormal="100" workbookViewId="0">
      <pane ySplit="2" topLeftCell="A3" activePane="bottomLeft" state="frozen"/>
      <selection activeCell="R14" sqref="R14"/>
      <selection pane="bottomLeft" activeCell="L4" sqref="L4"/>
    </sheetView>
  </sheetViews>
  <sheetFormatPr defaultRowHeight="14.4" x14ac:dyDescent="0.3"/>
  <cols>
    <col min="1" max="1" width="16.44140625" style="518" customWidth="1"/>
    <col min="2" max="2" width="42.21875" style="518" customWidth="1"/>
    <col min="3" max="8" width="6.77734375" style="50" customWidth="1"/>
  </cols>
  <sheetData>
    <row r="1" spans="1:8" ht="15" customHeight="1" x14ac:dyDescent="0.3">
      <c r="A1" s="351" t="s">
        <v>466</v>
      </c>
      <c r="B1" s="351" t="s">
        <v>467</v>
      </c>
      <c r="C1" s="500" t="s">
        <v>468</v>
      </c>
      <c r="D1" s="501"/>
      <c r="E1" s="501"/>
      <c r="F1" s="501"/>
      <c r="G1" s="501"/>
      <c r="H1" s="502"/>
    </row>
    <row r="2" spans="1:8" ht="61.2" customHeight="1" thickBot="1" x14ac:dyDescent="0.35">
      <c r="A2" s="352"/>
      <c r="B2" s="352"/>
      <c r="C2" s="503" t="s">
        <v>469</v>
      </c>
      <c r="D2" s="504" t="s">
        <v>470</v>
      </c>
      <c r="E2" s="504" t="s">
        <v>471</v>
      </c>
      <c r="F2" s="504" t="s">
        <v>472</v>
      </c>
      <c r="G2" s="504" t="s">
        <v>473</v>
      </c>
      <c r="H2" s="505" t="s">
        <v>474</v>
      </c>
    </row>
    <row r="3" spans="1:8" ht="60.6" customHeight="1" x14ac:dyDescent="0.3">
      <c r="A3" s="506" t="s">
        <v>23</v>
      </c>
      <c r="B3" s="507" t="s">
        <v>475</v>
      </c>
      <c r="C3" s="508" t="s">
        <v>476</v>
      </c>
      <c r="D3" s="508" t="s">
        <v>476</v>
      </c>
      <c r="E3" s="508" t="s">
        <v>476</v>
      </c>
      <c r="F3" s="508" t="s">
        <v>476</v>
      </c>
      <c r="G3" s="508" t="s">
        <v>476</v>
      </c>
      <c r="H3" s="509"/>
    </row>
    <row r="4" spans="1:8" ht="162.6" customHeight="1" x14ac:dyDescent="0.3">
      <c r="A4" s="510" t="s">
        <v>30</v>
      </c>
      <c r="B4" s="511" t="s">
        <v>143</v>
      </c>
      <c r="C4" s="512" t="s">
        <v>476</v>
      </c>
      <c r="D4" s="512" t="s">
        <v>476</v>
      </c>
      <c r="E4" s="512" t="s">
        <v>476</v>
      </c>
      <c r="F4" s="512"/>
      <c r="G4" s="512" t="s">
        <v>476</v>
      </c>
      <c r="H4" s="513" t="s">
        <v>476</v>
      </c>
    </row>
    <row r="5" spans="1:8" ht="116.4" customHeight="1" x14ac:dyDescent="0.3">
      <c r="A5" s="510" t="s">
        <v>31</v>
      </c>
      <c r="B5" s="511" t="s">
        <v>80</v>
      </c>
      <c r="C5" s="512" t="s">
        <v>476</v>
      </c>
      <c r="D5" s="512" t="s">
        <v>476</v>
      </c>
      <c r="E5" s="512" t="s">
        <v>476</v>
      </c>
      <c r="F5" s="512" t="s">
        <v>476</v>
      </c>
      <c r="G5" s="512" t="s">
        <v>476</v>
      </c>
      <c r="H5" s="513" t="s">
        <v>476</v>
      </c>
    </row>
    <row r="6" spans="1:8" ht="99" customHeight="1" x14ac:dyDescent="0.3">
      <c r="A6" s="510" t="s">
        <v>33</v>
      </c>
      <c r="B6" s="511" t="s">
        <v>477</v>
      </c>
      <c r="C6" s="512" t="s">
        <v>476</v>
      </c>
      <c r="D6" s="512" t="s">
        <v>476</v>
      </c>
      <c r="E6" s="512"/>
      <c r="F6" s="512"/>
      <c r="G6" s="512"/>
      <c r="H6" s="513"/>
    </row>
    <row r="7" spans="1:8" ht="82.2" customHeight="1" thickBot="1" x14ac:dyDescent="0.35">
      <c r="A7" s="514" t="s">
        <v>478</v>
      </c>
      <c r="B7" s="515" t="s">
        <v>479</v>
      </c>
      <c r="C7" s="516" t="s">
        <v>476</v>
      </c>
      <c r="D7" s="516" t="s">
        <v>476</v>
      </c>
      <c r="E7" s="516"/>
      <c r="F7" s="516"/>
      <c r="G7" s="516"/>
      <c r="H7" s="517" t="s">
        <v>476</v>
      </c>
    </row>
  </sheetData>
  <mergeCells count="3">
    <mergeCell ref="A1:A2"/>
    <mergeCell ref="B1:B2"/>
    <mergeCell ref="C1:H1"/>
  </mergeCells>
  <printOptions horizontalCentered="1"/>
  <pageMargins left="0.23622047244094491" right="0.23622047244094491" top="0.74803149606299213" bottom="0.74803149606299213" header="0.31496062992125984" footer="0.31496062992125984"/>
  <pageSetup paperSize="5" scale="74" fitToWidth="0" orientation="landscape" horizontalDpi="4294967293" verticalDpi="0" r:id="rId1"/>
  <headerFooter>
    <oddHeader>&amp;C&amp;"-,Bold"&amp;14Asset (Technical) Level of Service Framework</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51BD0-E33F-4C51-A092-E3B0E4BD17F7}">
  <sheetPr>
    <tabColor theme="6"/>
    <pageSetUpPr fitToPage="1"/>
  </sheetPr>
  <dimension ref="A1:L67"/>
  <sheetViews>
    <sheetView topLeftCell="A16" zoomScale="99" zoomScaleNormal="99" workbookViewId="0">
      <selection activeCell="C70" sqref="C70"/>
    </sheetView>
  </sheetViews>
  <sheetFormatPr defaultColWidth="9.109375" defaultRowHeight="14.4" x14ac:dyDescent="0.3"/>
  <cols>
    <col min="1" max="1" width="15.6640625" style="46" customWidth="1"/>
    <col min="2" max="3" width="30.6640625" style="46" customWidth="1"/>
    <col min="4" max="4" width="15.6640625" style="46" customWidth="1"/>
    <col min="5" max="5" width="20.6640625" style="46" customWidth="1"/>
    <col min="6" max="6" width="60.6640625" style="47" customWidth="1"/>
    <col min="7" max="7" width="20.6640625" style="47" customWidth="1"/>
    <col min="8" max="12" width="3.77734375" style="45" customWidth="1"/>
    <col min="17" max="21" width="60.6640625" customWidth="1"/>
  </cols>
  <sheetData>
    <row r="1" spans="1:12" ht="25.2" customHeight="1" thickBot="1" x14ac:dyDescent="0.35">
      <c r="A1" s="333" t="s">
        <v>13</v>
      </c>
      <c r="B1" s="333" t="s">
        <v>14</v>
      </c>
      <c r="C1" s="333" t="s">
        <v>15</v>
      </c>
      <c r="D1" s="333" t="s">
        <v>16</v>
      </c>
      <c r="E1" s="333" t="s">
        <v>17</v>
      </c>
      <c r="F1" s="333" t="s">
        <v>18</v>
      </c>
      <c r="G1" s="330" t="s">
        <v>19</v>
      </c>
      <c r="H1" s="331"/>
      <c r="I1" s="331"/>
      <c r="J1" s="331"/>
      <c r="K1" s="331"/>
      <c r="L1" s="332"/>
    </row>
    <row r="2" spans="1:12" ht="30" customHeight="1" thickBot="1" x14ac:dyDescent="0.35">
      <c r="A2" s="334"/>
      <c r="B2" s="334"/>
      <c r="C2" s="334"/>
      <c r="D2" s="334"/>
      <c r="E2" s="334"/>
      <c r="F2" s="334"/>
      <c r="G2" s="333" t="s">
        <v>20</v>
      </c>
      <c r="H2" s="335" t="s">
        <v>21</v>
      </c>
      <c r="I2" s="336"/>
      <c r="J2" s="336"/>
      <c r="K2" s="336"/>
      <c r="L2" s="337"/>
    </row>
    <row r="3" spans="1:12" ht="25.2" customHeight="1" thickBot="1" x14ac:dyDescent="0.35">
      <c r="A3" s="339"/>
      <c r="B3" s="339"/>
      <c r="C3" s="339"/>
      <c r="D3" s="339"/>
      <c r="E3" s="339"/>
      <c r="F3" s="339"/>
      <c r="G3" s="334"/>
      <c r="H3" s="6" t="s">
        <v>22</v>
      </c>
      <c r="I3" s="7" t="s">
        <v>22</v>
      </c>
      <c r="J3" s="8" t="s">
        <v>22</v>
      </c>
      <c r="K3" s="9" t="s">
        <v>22</v>
      </c>
      <c r="L3" s="10" t="s">
        <v>22</v>
      </c>
    </row>
    <row r="4" spans="1:12" ht="12.9" customHeight="1" thickBot="1" x14ac:dyDescent="0.35">
      <c r="A4" s="323" t="s">
        <v>94</v>
      </c>
      <c r="B4" s="323" t="s">
        <v>4</v>
      </c>
      <c r="C4" s="338" t="s">
        <v>5</v>
      </c>
      <c r="D4" s="326" t="s">
        <v>361</v>
      </c>
      <c r="E4" s="323" t="s">
        <v>362</v>
      </c>
      <c r="F4" s="260" t="s">
        <v>23</v>
      </c>
      <c r="G4" s="314" t="s">
        <v>23</v>
      </c>
      <c r="H4" s="315"/>
      <c r="I4" s="315"/>
      <c r="J4" s="315"/>
      <c r="K4" s="315"/>
      <c r="L4" s="316"/>
    </row>
    <row r="5" spans="1:12" ht="12.9" customHeight="1" x14ac:dyDescent="0.3">
      <c r="A5" s="324"/>
      <c r="B5" s="324"/>
      <c r="C5" s="318"/>
      <c r="D5" s="327"/>
      <c r="E5" s="324"/>
      <c r="F5" s="11" t="s">
        <v>363</v>
      </c>
      <c r="G5" s="12" t="s">
        <v>96</v>
      </c>
      <c r="H5" s="13"/>
      <c r="I5" s="14">
        <v>70</v>
      </c>
      <c r="J5" s="14">
        <v>30</v>
      </c>
      <c r="K5" s="14"/>
      <c r="L5" s="15"/>
    </row>
    <row r="6" spans="1:12" ht="12.9" customHeight="1" x14ac:dyDescent="0.3">
      <c r="A6" s="324"/>
      <c r="B6" s="324"/>
      <c r="C6" s="318"/>
      <c r="D6" s="327"/>
      <c r="E6" s="324"/>
      <c r="F6" s="236" t="s">
        <v>364</v>
      </c>
      <c r="G6" s="237" t="s">
        <v>365</v>
      </c>
      <c r="H6" s="238"/>
      <c r="I6" s="239">
        <v>80</v>
      </c>
      <c r="J6" s="239">
        <v>10</v>
      </c>
      <c r="K6" s="239">
        <v>10</v>
      </c>
      <c r="L6" s="240"/>
    </row>
    <row r="7" spans="1:12" ht="12.9" customHeight="1" thickBot="1" x14ac:dyDescent="0.35">
      <c r="A7" s="324"/>
      <c r="B7" s="324"/>
      <c r="C7" s="318"/>
      <c r="D7" s="327"/>
      <c r="E7" s="324"/>
      <c r="F7" s="16"/>
      <c r="G7" s="17"/>
      <c r="H7" s="18"/>
      <c r="I7" s="19"/>
      <c r="J7" s="19"/>
      <c r="K7" s="19"/>
      <c r="L7" s="20"/>
    </row>
    <row r="8" spans="1:12" ht="12.9" customHeight="1" thickBot="1" x14ac:dyDescent="0.35">
      <c r="A8" s="324"/>
      <c r="B8" s="324"/>
      <c r="C8" s="318"/>
      <c r="D8" s="327"/>
      <c r="E8" s="324"/>
      <c r="F8" s="261" t="s">
        <v>24</v>
      </c>
      <c r="G8" s="320" t="s">
        <v>24</v>
      </c>
      <c r="H8" s="321"/>
      <c r="I8" s="321"/>
      <c r="J8" s="321"/>
      <c r="K8" s="321"/>
      <c r="L8" s="322"/>
    </row>
    <row r="9" spans="1:12" ht="12.9" customHeight="1" x14ac:dyDescent="0.3">
      <c r="A9" s="324"/>
      <c r="B9" s="324"/>
      <c r="C9" s="318"/>
      <c r="D9" s="327"/>
      <c r="E9" s="324"/>
      <c r="F9" s="21" t="s">
        <v>352</v>
      </c>
      <c r="G9" s="22" t="s">
        <v>98</v>
      </c>
      <c r="H9" s="23"/>
      <c r="I9" s="24">
        <v>100</v>
      </c>
      <c r="J9" s="24"/>
      <c r="K9" s="24"/>
      <c r="L9" s="25"/>
    </row>
    <row r="10" spans="1:12" ht="12.9" customHeight="1" x14ac:dyDescent="0.3">
      <c r="A10" s="324"/>
      <c r="B10" s="324"/>
      <c r="C10" s="318"/>
      <c r="D10" s="327"/>
      <c r="E10" s="324"/>
      <c r="F10" s="21" t="s">
        <v>353</v>
      </c>
      <c r="G10" s="22" t="s">
        <v>98</v>
      </c>
      <c r="H10" s="27"/>
      <c r="I10" s="24">
        <v>100</v>
      </c>
      <c r="J10" s="28"/>
      <c r="K10" s="28"/>
      <c r="L10" s="29"/>
    </row>
    <row r="11" spans="1:12" ht="12.9" customHeight="1" x14ac:dyDescent="0.3">
      <c r="A11" s="324"/>
      <c r="B11" s="324"/>
      <c r="C11" s="319"/>
      <c r="D11" s="327"/>
      <c r="E11" s="324"/>
      <c r="F11" s="30" t="s">
        <v>354</v>
      </c>
      <c r="G11" s="22" t="s">
        <v>98</v>
      </c>
      <c r="H11" s="27"/>
      <c r="I11" s="24">
        <v>100</v>
      </c>
      <c r="J11" s="28"/>
      <c r="K11" s="28"/>
      <c r="L11" s="29"/>
    </row>
    <row r="12" spans="1:12" ht="12.9" customHeight="1" x14ac:dyDescent="0.3">
      <c r="A12" s="324"/>
      <c r="B12" s="324"/>
      <c r="C12" s="318" t="s">
        <v>6</v>
      </c>
      <c r="D12" s="327"/>
      <c r="E12" s="324"/>
      <c r="F12" s="32" t="s">
        <v>355</v>
      </c>
      <c r="G12" s="22" t="s">
        <v>98</v>
      </c>
      <c r="H12" s="27"/>
      <c r="I12" s="24">
        <v>100</v>
      </c>
      <c r="J12" s="28"/>
      <c r="K12" s="28"/>
      <c r="L12" s="29"/>
    </row>
    <row r="13" spans="1:12" ht="12.6" customHeight="1" x14ac:dyDescent="0.3">
      <c r="A13" s="324"/>
      <c r="B13" s="324"/>
      <c r="C13" s="318"/>
      <c r="D13" s="327"/>
      <c r="E13" s="324"/>
      <c r="F13" s="31" t="s">
        <v>366</v>
      </c>
      <c r="G13" s="22" t="s">
        <v>98</v>
      </c>
      <c r="H13" s="262"/>
      <c r="I13" s="24">
        <v>100</v>
      </c>
      <c r="J13" s="28"/>
      <c r="K13" s="28"/>
      <c r="L13" s="29"/>
    </row>
    <row r="14" spans="1:12" ht="12.9" customHeight="1" x14ac:dyDescent="0.3">
      <c r="A14" s="324"/>
      <c r="B14" s="324"/>
      <c r="C14" s="318"/>
      <c r="D14" s="327"/>
      <c r="E14" s="324"/>
      <c r="F14" s="21" t="s">
        <v>367</v>
      </c>
      <c r="G14" s="22" t="s">
        <v>98</v>
      </c>
      <c r="H14" s="23"/>
      <c r="I14" s="24">
        <v>100</v>
      </c>
      <c r="J14" s="24"/>
      <c r="K14" s="24"/>
      <c r="L14" s="25"/>
    </row>
    <row r="15" spans="1:12" ht="12.9" customHeight="1" x14ac:dyDescent="0.3">
      <c r="A15" s="324"/>
      <c r="B15" s="324"/>
      <c r="C15" s="318"/>
      <c r="D15" s="327"/>
      <c r="E15" s="324"/>
      <c r="F15" s="21" t="s">
        <v>368</v>
      </c>
      <c r="G15" s="26" t="s">
        <v>97</v>
      </c>
      <c r="H15" s="27"/>
      <c r="I15" s="24">
        <v>50</v>
      </c>
      <c r="J15" s="28">
        <v>50</v>
      </c>
      <c r="K15" s="28"/>
      <c r="L15" s="29"/>
    </row>
    <row r="16" spans="1:12" ht="12.9" customHeight="1" x14ac:dyDescent="0.3">
      <c r="A16" s="324"/>
      <c r="B16" s="324"/>
      <c r="C16" s="318"/>
      <c r="D16" s="327"/>
      <c r="E16" s="324"/>
      <c r="F16" s="30" t="s">
        <v>356</v>
      </c>
      <c r="G16" s="26" t="s">
        <v>97</v>
      </c>
      <c r="H16" s="27"/>
      <c r="I16" s="24">
        <v>50</v>
      </c>
      <c r="J16" s="28">
        <v>50</v>
      </c>
      <c r="K16" s="28"/>
      <c r="L16" s="29"/>
    </row>
    <row r="17" spans="1:12" ht="12.9" customHeight="1" x14ac:dyDescent="0.3">
      <c r="A17" s="324"/>
      <c r="B17" s="324"/>
      <c r="C17" s="318"/>
      <c r="D17" s="327"/>
      <c r="E17" s="324"/>
      <c r="F17" s="32" t="s">
        <v>357</v>
      </c>
      <c r="G17" s="26" t="s">
        <v>97</v>
      </c>
      <c r="H17" s="27"/>
      <c r="I17" s="24">
        <v>50</v>
      </c>
      <c r="J17" s="28">
        <v>50</v>
      </c>
      <c r="K17" s="28"/>
      <c r="L17" s="29"/>
    </row>
    <row r="18" spans="1:12" ht="12.9" customHeight="1" x14ac:dyDescent="0.3">
      <c r="A18" s="324"/>
      <c r="B18" s="324"/>
      <c r="C18" s="318"/>
      <c r="D18" s="327"/>
      <c r="E18" s="324"/>
      <c r="F18" s="32" t="s">
        <v>358</v>
      </c>
      <c r="G18" s="31" t="s">
        <v>98</v>
      </c>
      <c r="H18" s="27">
        <v>10</v>
      </c>
      <c r="I18" s="24">
        <v>50</v>
      </c>
      <c r="J18" s="28">
        <v>40</v>
      </c>
      <c r="K18" s="28"/>
      <c r="L18" s="29"/>
    </row>
    <row r="19" spans="1:12" ht="12.9" customHeight="1" x14ac:dyDescent="0.3">
      <c r="A19" s="324"/>
      <c r="B19" s="324"/>
      <c r="C19" s="319"/>
      <c r="D19" s="327"/>
      <c r="E19" s="324"/>
      <c r="F19" s="32" t="s">
        <v>359</v>
      </c>
      <c r="G19" s="31" t="s">
        <v>98</v>
      </c>
      <c r="H19" s="27">
        <v>20</v>
      </c>
      <c r="I19" s="24">
        <v>50</v>
      </c>
      <c r="J19" s="28">
        <v>30</v>
      </c>
      <c r="K19" s="28"/>
      <c r="L19" s="29"/>
    </row>
    <row r="20" spans="1:12" ht="12.9" customHeight="1" x14ac:dyDescent="0.3">
      <c r="A20" s="324"/>
      <c r="B20" s="324"/>
      <c r="C20" s="318" t="s">
        <v>7</v>
      </c>
      <c r="D20" s="327"/>
      <c r="E20" s="324"/>
      <c r="F20" s="21" t="s">
        <v>360</v>
      </c>
      <c r="G20" s="22" t="s">
        <v>97</v>
      </c>
      <c r="H20" s="23"/>
      <c r="I20" s="24">
        <v>50</v>
      </c>
      <c r="J20" s="24">
        <v>50</v>
      </c>
      <c r="K20" s="24"/>
      <c r="L20" s="25"/>
    </row>
    <row r="21" spans="1:12" ht="12.9" customHeight="1" x14ac:dyDescent="0.3">
      <c r="A21" s="324"/>
      <c r="B21" s="324"/>
      <c r="C21" s="318"/>
      <c r="D21" s="327"/>
      <c r="E21" s="324"/>
      <c r="F21" s="32" t="s">
        <v>99</v>
      </c>
      <c r="G21" s="26" t="s">
        <v>98</v>
      </c>
      <c r="H21" s="27"/>
      <c r="I21" s="28">
        <v>100</v>
      </c>
      <c r="J21" s="28"/>
      <c r="K21" s="28"/>
      <c r="L21" s="29"/>
    </row>
    <row r="22" spans="1:12" ht="12.9" customHeight="1" x14ac:dyDescent="0.3">
      <c r="A22" s="324"/>
      <c r="B22" s="324"/>
      <c r="C22" s="318"/>
      <c r="D22" s="327"/>
      <c r="E22" s="324"/>
      <c r="F22" s="33" t="s">
        <v>100</v>
      </c>
      <c r="G22" s="31" t="s">
        <v>98</v>
      </c>
      <c r="H22" s="27"/>
      <c r="I22" s="28">
        <v>100</v>
      </c>
      <c r="J22" s="28"/>
      <c r="K22" s="28"/>
      <c r="L22" s="29"/>
    </row>
    <row r="23" spans="1:12" ht="12.9" customHeight="1" x14ac:dyDescent="0.3">
      <c r="A23" s="324"/>
      <c r="B23" s="324"/>
      <c r="C23" s="318"/>
      <c r="D23" s="327"/>
      <c r="E23" s="324"/>
      <c r="F23" s="32"/>
      <c r="G23" s="31"/>
      <c r="H23" s="27"/>
      <c r="I23" s="28"/>
      <c r="J23" s="28"/>
      <c r="K23" s="28"/>
      <c r="L23" s="29"/>
    </row>
    <row r="24" spans="1:12" ht="12.9" customHeight="1" thickBot="1" x14ac:dyDescent="0.35">
      <c r="A24" s="325"/>
      <c r="B24" s="324"/>
      <c r="C24" s="318"/>
      <c r="D24" s="328"/>
      <c r="E24" s="325"/>
      <c r="F24" s="33"/>
      <c r="G24" s="34"/>
      <c r="H24" s="35"/>
      <c r="I24" s="36"/>
      <c r="J24" s="36"/>
      <c r="K24" s="36"/>
      <c r="L24" s="37"/>
    </row>
    <row r="25" spans="1:12" ht="12.9" customHeight="1" thickBot="1" x14ac:dyDescent="0.35">
      <c r="A25" s="323" t="s">
        <v>369</v>
      </c>
      <c r="B25" s="324"/>
      <c r="C25" s="318"/>
      <c r="D25" s="326" t="s">
        <v>370</v>
      </c>
      <c r="E25" s="323" t="s">
        <v>371</v>
      </c>
      <c r="F25" s="260" t="s">
        <v>23</v>
      </c>
      <c r="G25" s="314" t="s">
        <v>23</v>
      </c>
      <c r="H25" s="315"/>
      <c r="I25" s="315"/>
      <c r="J25" s="315"/>
      <c r="K25" s="315"/>
      <c r="L25" s="316"/>
    </row>
    <row r="26" spans="1:12" ht="12.9" customHeight="1" x14ac:dyDescent="0.3">
      <c r="A26" s="324"/>
      <c r="B26" s="324"/>
      <c r="C26" s="318"/>
      <c r="D26" s="327"/>
      <c r="E26" s="324"/>
      <c r="F26" s="11" t="s">
        <v>363</v>
      </c>
      <c r="G26" s="12" t="s">
        <v>95</v>
      </c>
      <c r="H26" s="13">
        <v>10</v>
      </c>
      <c r="I26" s="14">
        <v>80</v>
      </c>
      <c r="J26" s="14">
        <v>10</v>
      </c>
      <c r="K26" s="14"/>
      <c r="L26" s="15"/>
    </row>
    <row r="27" spans="1:12" ht="12.9" customHeight="1" x14ac:dyDescent="0.3">
      <c r="A27" s="324"/>
      <c r="B27" s="324"/>
      <c r="C27" s="319"/>
      <c r="D27" s="327"/>
      <c r="E27" s="324"/>
      <c r="F27" s="236" t="s">
        <v>364</v>
      </c>
      <c r="G27" s="237" t="s">
        <v>365</v>
      </c>
      <c r="H27" s="238">
        <v>10</v>
      </c>
      <c r="I27" s="239">
        <v>60</v>
      </c>
      <c r="J27" s="239">
        <v>30</v>
      </c>
      <c r="K27" s="239"/>
      <c r="L27" s="240"/>
    </row>
    <row r="28" spans="1:12" ht="12.9" customHeight="1" thickBot="1" x14ac:dyDescent="0.35">
      <c r="A28" s="324"/>
      <c r="B28" s="324"/>
      <c r="C28" s="317" t="s">
        <v>8</v>
      </c>
      <c r="D28" s="327"/>
      <c r="E28" s="324"/>
      <c r="F28" s="16"/>
      <c r="G28" s="17"/>
      <c r="H28" s="18"/>
      <c r="I28" s="19"/>
      <c r="J28" s="19"/>
      <c r="K28" s="19"/>
      <c r="L28" s="20"/>
    </row>
    <row r="29" spans="1:12" ht="12.9" customHeight="1" thickBot="1" x14ac:dyDescent="0.35">
      <c r="A29" s="324"/>
      <c r="B29" s="324"/>
      <c r="C29" s="318"/>
      <c r="D29" s="327"/>
      <c r="E29" s="324"/>
      <c r="F29" s="261" t="s">
        <v>24</v>
      </c>
      <c r="G29" s="320" t="s">
        <v>24</v>
      </c>
      <c r="H29" s="321"/>
      <c r="I29" s="321"/>
      <c r="J29" s="321"/>
      <c r="K29" s="321"/>
      <c r="L29" s="322"/>
    </row>
    <row r="30" spans="1:12" ht="12.9" customHeight="1" x14ac:dyDescent="0.3">
      <c r="A30" s="324"/>
      <c r="B30" s="324"/>
      <c r="C30" s="318"/>
      <c r="D30" s="327"/>
      <c r="E30" s="324"/>
      <c r="F30" s="21" t="s">
        <v>352</v>
      </c>
      <c r="G30" s="22" t="s">
        <v>97</v>
      </c>
      <c r="H30" s="23"/>
      <c r="I30" s="24"/>
      <c r="J30" s="24">
        <v>50</v>
      </c>
      <c r="K30" s="24">
        <v>50</v>
      </c>
      <c r="L30" s="25"/>
    </row>
    <row r="31" spans="1:12" ht="12.9" customHeight="1" x14ac:dyDescent="0.3">
      <c r="A31" s="324"/>
      <c r="B31" s="324"/>
      <c r="C31" s="318"/>
      <c r="D31" s="327"/>
      <c r="E31" s="324"/>
      <c r="F31" s="21" t="s">
        <v>353</v>
      </c>
      <c r="G31" s="22" t="s">
        <v>98</v>
      </c>
      <c r="H31" s="27">
        <v>50</v>
      </c>
      <c r="I31" s="24">
        <v>50</v>
      </c>
      <c r="J31" s="28"/>
      <c r="K31" s="28"/>
      <c r="L31" s="29"/>
    </row>
    <row r="32" spans="1:12" ht="12.9" customHeight="1" x14ac:dyDescent="0.3">
      <c r="A32" s="324"/>
      <c r="B32" s="324"/>
      <c r="C32" s="318"/>
      <c r="D32" s="327"/>
      <c r="E32" s="324"/>
      <c r="F32" s="30" t="s">
        <v>354</v>
      </c>
      <c r="G32" s="22" t="s">
        <v>98</v>
      </c>
      <c r="H32" s="27"/>
      <c r="I32" s="24">
        <v>100</v>
      </c>
      <c r="J32" s="28"/>
      <c r="K32" s="28"/>
      <c r="L32" s="29"/>
    </row>
    <row r="33" spans="1:12" ht="12.9" customHeight="1" x14ac:dyDescent="0.3">
      <c r="A33" s="324"/>
      <c r="B33" s="324"/>
      <c r="C33" s="318"/>
      <c r="D33" s="327"/>
      <c r="E33" s="324"/>
      <c r="F33" s="32" t="s">
        <v>355</v>
      </c>
      <c r="G33" s="22" t="s">
        <v>97</v>
      </c>
      <c r="H33" s="27"/>
      <c r="I33" s="24">
        <v>100</v>
      </c>
      <c r="J33" s="28">
        <v>40</v>
      </c>
      <c r="K33" s="28">
        <v>10</v>
      </c>
      <c r="L33" s="29"/>
    </row>
    <row r="34" spans="1:12" ht="12.6" customHeight="1" x14ac:dyDescent="0.3">
      <c r="A34" s="324"/>
      <c r="B34" s="324"/>
      <c r="C34" s="318"/>
      <c r="D34" s="327"/>
      <c r="E34" s="324"/>
      <c r="F34" s="30" t="s">
        <v>356</v>
      </c>
      <c r="G34" s="22" t="s">
        <v>98</v>
      </c>
      <c r="H34" s="262"/>
      <c r="I34" s="24">
        <v>100</v>
      </c>
      <c r="J34" s="28"/>
      <c r="K34" s="28"/>
      <c r="L34" s="29"/>
    </row>
    <row r="35" spans="1:12" ht="12.9" customHeight="1" x14ac:dyDescent="0.3">
      <c r="A35" s="324"/>
      <c r="B35" s="324"/>
      <c r="C35" s="319"/>
      <c r="D35" s="327"/>
      <c r="E35" s="324"/>
      <c r="F35" s="32" t="s">
        <v>357</v>
      </c>
      <c r="G35" s="22" t="s">
        <v>98</v>
      </c>
      <c r="H35" s="23"/>
      <c r="I35" s="24">
        <v>100</v>
      </c>
      <c r="J35" s="24"/>
      <c r="K35" s="24"/>
      <c r="L35" s="25"/>
    </row>
    <row r="36" spans="1:12" ht="12.9" customHeight="1" x14ac:dyDescent="0.3">
      <c r="A36" s="324"/>
      <c r="B36" s="324"/>
      <c r="C36" s="317" t="s">
        <v>9</v>
      </c>
      <c r="D36" s="327"/>
      <c r="E36" s="324"/>
      <c r="F36" s="32" t="s">
        <v>358</v>
      </c>
      <c r="G36" s="26" t="s">
        <v>97</v>
      </c>
      <c r="H36" s="27"/>
      <c r="I36" s="24">
        <v>50</v>
      </c>
      <c r="J36" s="28">
        <v>50</v>
      </c>
      <c r="K36" s="28"/>
      <c r="L36" s="29"/>
    </row>
    <row r="37" spans="1:12" ht="12.9" customHeight="1" x14ac:dyDescent="0.3">
      <c r="A37" s="324"/>
      <c r="B37" s="324"/>
      <c r="C37" s="318"/>
      <c r="D37" s="327"/>
      <c r="E37" s="324"/>
      <c r="F37" s="32" t="s">
        <v>359</v>
      </c>
      <c r="G37" s="26" t="s">
        <v>97</v>
      </c>
      <c r="H37" s="27"/>
      <c r="I37" s="24">
        <v>50</v>
      </c>
      <c r="J37" s="28">
        <v>50</v>
      </c>
      <c r="K37" s="28"/>
      <c r="L37" s="29"/>
    </row>
    <row r="38" spans="1:12" ht="12.9" customHeight="1" x14ac:dyDescent="0.3">
      <c r="A38" s="324"/>
      <c r="B38" s="324"/>
      <c r="C38" s="318"/>
      <c r="D38" s="327"/>
      <c r="E38" s="324"/>
      <c r="F38" s="21" t="s">
        <v>360</v>
      </c>
      <c r="G38" s="26" t="s">
        <v>97</v>
      </c>
      <c r="H38" s="27"/>
      <c r="I38" s="24">
        <v>50</v>
      </c>
      <c r="J38" s="28">
        <v>50</v>
      </c>
      <c r="K38" s="28"/>
      <c r="L38" s="29"/>
    </row>
    <row r="39" spans="1:12" ht="12.9" customHeight="1" x14ac:dyDescent="0.3">
      <c r="A39" s="324"/>
      <c r="B39" s="324"/>
      <c r="C39" s="318"/>
      <c r="D39" s="327"/>
      <c r="E39" s="324"/>
      <c r="F39" s="32" t="s">
        <v>99</v>
      </c>
      <c r="G39" s="31" t="s">
        <v>98</v>
      </c>
      <c r="H39" s="27">
        <v>10</v>
      </c>
      <c r="I39" s="24">
        <v>50</v>
      </c>
      <c r="J39" s="28">
        <v>40</v>
      </c>
      <c r="K39" s="28"/>
      <c r="L39" s="29"/>
    </row>
    <row r="40" spans="1:12" ht="12.9" customHeight="1" x14ac:dyDescent="0.3">
      <c r="A40" s="324"/>
      <c r="B40" s="324"/>
      <c r="C40" s="318"/>
      <c r="D40" s="327"/>
      <c r="E40" s="324"/>
      <c r="F40" s="31" t="s">
        <v>100</v>
      </c>
      <c r="G40" s="31" t="s">
        <v>98</v>
      </c>
      <c r="H40" s="27">
        <v>20</v>
      </c>
      <c r="I40" s="24">
        <v>50</v>
      </c>
      <c r="J40" s="28">
        <v>30</v>
      </c>
      <c r="K40" s="28"/>
      <c r="L40" s="29"/>
    </row>
    <row r="41" spans="1:12" ht="12.9" customHeight="1" x14ac:dyDescent="0.3">
      <c r="A41" s="324"/>
      <c r="B41" s="324"/>
      <c r="C41" s="318"/>
      <c r="D41" s="327"/>
      <c r="E41" s="324"/>
      <c r="F41" s="263"/>
      <c r="G41" s="22"/>
      <c r="H41" s="23"/>
      <c r="I41" s="24"/>
      <c r="J41" s="24"/>
      <c r="K41" s="24"/>
      <c r="L41" s="25"/>
    </row>
    <row r="42" spans="1:12" ht="12.9" customHeight="1" x14ac:dyDescent="0.3">
      <c r="A42" s="324"/>
      <c r="B42" s="324"/>
      <c r="C42" s="319"/>
      <c r="D42" s="327"/>
      <c r="E42" s="324"/>
      <c r="F42" s="21"/>
      <c r="G42" s="26"/>
      <c r="H42" s="27"/>
      <c r="I42" s="28"/>
      <c r="J42" s="28"/>
      <c r="K42" s="28"/>
      <c r="L42" s="29"/>
    </row>
    <row r="43" spans="1:12" ht="12.9" customHeight="1" x14ac:dyDescent="0.3">
      <c r="A43" s="324"/>
      <c r="B43" s="324"/>
      <c r="C43" s="318" t="s">
        <v>10</v>
      </c>
      <c r="D43" s="327"/>
      <c r="E43" s="324"/>
      <c r="F43" s="30"/>
      <c r="G43" s="31"/>
      <c r="H43" s="27"/>
      <c r="I43" s="28"/>
      <c r="J43" s="28"/>
      <c r="K43" s="28"/>
      <c r="L43" s="29"/>
    </row>
    <row r="44" spans="1:12" ht="12.9" customHeight="1" x14ac:dyDescent="0.3">
      <c r="A44" s="324"/>
      <c r="B44" s="324"/>
      <c r="C44" s="318"/>
      <c r="D44" s="327"/>
      <c r="E44" s="324"/>
      <c r="F44" s="263"/>
      <c r="G44" s="31"/>
      <c r="H44" s="27"/>
      <c r="I44" s="28"/>
      <c r="J44" s="28"/>
      <c r="K44" s="28"/>
      <c r="L44" s="29"/>
    </row>
    <row r="45" spans="1:12" ht="12.9" customHeight="1" thickBot="1" x14ac:dyDescent="0.35">
      <c r="A45" s="325"/>
      <c r="B45" s="324"/>
      <c r="C45" s="318"/>
      <c r="D45" s="328"/>
      <c r="E45" s="325"/>
      <c r="F45" s="264"/>
      <c r="G45" s="34"/>
      <c r="H45" s="35"/>
      <c r="I45" s="36"/>
      <c r="J45" s="36"/>
      <c r="K45" s="36"/>
      <c r="L45" s="37"/>
    </row>
    <row r="46" spans="1:12" ht="12.9" customHeight="1" thickBot="1" x14ac:dyDescent="0.35">
      <c r="A46" s="323" t="s">
        <v>372</v>
      </c>
      <c r="B46" s="324"/>
      <c r="C46" s="318"/>
      <c r="D46" s="326" t="s">
        <v>373</v>
      </c>
      <c r="E46" s="323" t="s">
        <v>374</v>
      </c>
      <c r="F46" s="260" t="s">
        <v>23</v>
      </c>
      <c r="G46" s="314" t="s">
        <v>23</v>
      </c>
      <c r="H46" s="315"/>
      <c r="I46" s="315"/>
      <c r="J46" s="315"/>
      <c r="K46" s="315"/>
      <c r="L46" s="316"/>
    </row>
    <row r="47" spans="1:12" ht="12.9" customHeight="1" x14ac:dyDescent="0.3">
      <c r="A47" s="324"/>
      <c r="B47" s="324"/>
      <c r="C47" s="318"/>
      <c r="D47" s="327"/>
      <c r="E47" s="324"/>
      <c r="F47" s="11" t="s">
        <v>363</v>
      </c>
      <c r="G47" s="12" t="s">
        <v>95</v>
      </c>
      <c r="H47" s="13">
        <v>20</v>
      </c>
      <c r="I47" s="14">
        <v>70</v>
      </c>
      <c r="J47" s="14">
        <v>10</v>
      </c>
      <c r="K47" s="14"/>
      <c r="L47" s="15"/>
    </row>
    <row r="48" spans="1:12" ht="12.9" customHeight="1" x14ac:dyDescent="0.3">
      <c r="A48" s="324"/>
      <c r="B48" s="324"/>
      <c r="C48" s="318"/>
      <c r="D48" s="327"/>
      <c r="E48" s="324"/>
      <c r="F48" s="236" t="s">
        <v>375</v>
      </c>
      <c r="G48" s="237" t="s">
        <v>101</v>
      </c>
      <c r="H48" s="238"/>
      <c r="I48" s="239">
        <v>60</v>
      </c>
      <c r="J48" s="239">
        <v>10</v>
      </c>
      <c r="K48" s="239">
        <v>20</v>
      </c>
      <c r="L48" s="240">
        <v>10</v>
      </c>
    </row>
    <row r="49" spans="1:12" ht="12.9" customHeight="1" thickBot="1" x14ac:dyDescent="0.35">
      <c r="A49" s="324"/>
      <c r="B49" s="324"/>
      <c r="C49" s="319"/>
      <c r="D49" s="327"/>
      <c r="E49" s="324"/>
      <c r="F49" s="16"/>
      <c r="G49" s="17"/>
      <c r="H49" s="18"/>
      <c r="I49" s="19"/>
      <c r="J49" s="19"/>
      <c r="K49" s="19"/>
      <c r="L49" s="20"/>
    </row>
    <row r="50" spans="1:12" ht="12.9" customHeight="1" thickBot="1" x14ac:dyDescent="0.35">
      <c r="A50" s="324"/>
      <c r="B50" s="324"/>
      <c r="C50" s="317" t="s">
        <v>11</v>
      </c>
      <c r="D50" s="327"/>
      <c r="E50" s="324"/>
      <c r="F50" s="261" t="s">
        <v>24</v>
      </c>
      <c r="G50" s="320" t="s">
        <v>24</v>
      </c>
      <c r="H50" s="321"/>
      <c r="I50" s="321"/>
      <c r="J50" s="321"/>
      <c r="K50" s="321"/>
      <c r="L50" s="322"/>
    </row>
    <row r="51" spans="1:12" ht="12.9" customHeight="1" x14ac:dyDescent="0.3">
      <c r="A51" s="324"/>
      <c r="B51" s="324"/>
      <c r="C51" s="318"/>
      <c r="D51" s="327"/>
      <c r="E51" s="324"/>
      <c r="F51" s="21" t="s">
        <v>352</v>
      </c>
      <c r="G51" s="22" t="s">
        <v>97</v>
      </c>
      <c r="H51" s="23"/>
      <c r="I51" s="24"/>
      <c r="J51" s="24">
        <v>50</v>
      </c>
      <c r="K51" s="24">
        <v>50</v>
      </c>
      <c r="L51" s="25"/>
    </row>
    <row r="52" spans="1:12" ht="12.9" customHeight="1" x14ac:dyDescent="0.3">
      <c r="A52" s="324"/>
      <c r="B52" s="324"/>
      <c r="C52" s="318"/>
      <c r="D52" s="327"/>
      <c r="E52" s="324"/>
      <c r="F52" s="21" t="s">
        <v>353</v>
      </c>
      <c r="G52" s="22" t="s">
        <v>98</v>
      </c>
      <c r="H52" s="27">
        <v>50</v>
      </c>
      <c r="I52" s="24">
        <v>50</v>
      </c>
      <c r="J52" s="28"/>
      <c r="K52" s="28"/>
      <c r="L52" s="29"/>
    </row>
    <row r="53" spans="1:12" ht="12.9" customHeight="1" x14ac:dyDescent="0.3">
      <c r="A53" s="324"/>
      <c r="B53" s="324"/>
      <c r="C53" s="318"/>
      <c r="D53" s="327"/>
      <c r="E53" s="324"/>
      <c r="F53" s="30" t="s">
        <v>354</v>
      </c>
      <c r="G53" s="22" t="s">
        <v>102</v>
      </c>
      <c r="H53" s="27"/>
      <c r="I53" s="24"/>
      <c r="J53" s="28">
        <v>40</v>
      </c>
      <c r="K53" s="28">
        <v>60</v>
      </c>
      <c r="L53" s="29"/>
    </row>
    <row r="54" spans="1:12" ht="12.9" customHeight="1" x14ac:dyDescent="0.3">
      <c r="A54" s="324"/>
      <c r="B54" s="324"/>
      <c r="C54" s="318"/>
      <c r="D54" s="327"/>
      <c r="E54" s="324"/>
      <c r="F54" s="32" t="s">
        <v>355</v>
      </c>
      <c r="G54" s="22" t="s">
        <v>97</v>
      </c>
      <c r="H54" s="27"/>
      <c r="I54" s="24">
        <v>100</v>
      </c>
      <c r="J54" s="28">
        <v>40</v>
      </c>
      <c r="K54" s="28">
        <v>10</v>
      </c>
      <c r="L54" s="29"/>
    </row>
    <row r="55" spans="1:12" ht="12.6" customHeight="1" x14ac:dyDescent="0.3">
      <c r="A55" s="324"/>
      <c r="B55" s="324"/>
      <c r="C55" s="318"/>
      <c r="D55" s="327"/>
      <c r="E55" s="324"/>
      <c r="F55" s="31" t="s">
        <v>366</v>
      </c>
      <c r="G55" s="22" t="s">
        <v>98</v>
      </c>
      <c r="H55" s="262"/>
      <c r="I55" s="24">
        <v>100</v>
      </c>
      <c r="J55" s="28"/>
      <c r="K55" s="28"/>
      <c r="L55" s="29"/>
    </row>
    <row r="56" spans="1:12" ht="12.9" customHeight="1" x14ac:dyDescent="0.3">
      <c r="A56" s="324"/>
      <c r="B56" s="324"/>
      <c r="C56" s="318"/>
      <c r="D56" s="327"/>
      <c r="E56" s="324"/>
      <c r="F56" s="21" t="s">
        <v>367</v>
      </c>
      <c r="G56" s="22" t="s">
        <v>98</v>
      </c>
      <c r="H56" s="23"/>
      <c r="I56" s="24">
        <v>100</v>
      </c>
      <c r="J56" s="24"/>
      <c r="K56" s="24"/>
      <c r="L56" s="25"/>
    </row>
    <row r="57" spans="1:12" ht="12.9" customHeight="1" x14ac:dyDescent="0.3">
      <c r="A57" s="324"/>
      <c r="B57" s="324"/>
      <c r="C57" s="319"/>
      <c r="D57" s="327"/>
      <c r="E57" s="324"/>
      <c r="F57" s="30" t="s">
        <v>356</v>
      </c>
      <c r="G57" s="26" t="s">
        <v>97</v>
      </c>
      <c r="H57" s="27"/>
      <c r="I57" s="24">
        <v>50</v>
      </c>
      <c r="J57" s="28">
        <v>50</v>
      </c>
      <c r="K57" s="28"/>
      <c r="L57" s="29"/>
    </row>
    <row r="58" spans="1:12" ht="12.9" customHeight="1" x14ac:dyDescent="0.3">
      <c r="A58" s="324"/>
      <c r="B58" s="324"/>
      <c r="C58" s="318" t="s">
        <v>12</v>
      </c>
      <c r="D58" s="327"/>
      <c r="E58" s="324"/>
      <c r="F58" s="32" t="s">
        <v>357</v>
      </c>
      <c r="G58" s="26" t="s">
        <v>97</v>
      </c>
      <c r="H58" s="27"/>
      <c r="I58" s="24">
        <v>50</v>
      </c>
      <c r="J58" s="28">
        <v>50</v>
      </c>
      <c r="K58" s="28"/>
      <c r="L58" s="29"/>
    </row>
    <row r="59" spans="1:12" ht="12.9" customHeight="1" x14ac:dyDescent="0.3">
      <c r="A59" s="324"/>
      <c r="B59" s="324"/>
      <c r="C59" s="318"/>
      <c r="D59" s="327"/>
      <c r="E59" s="324"/>
      <c r="F59" s="32" t="s">
        <v>358</v>
      </c>
      <c r="G59" s="26" t="s">
        <v>97</v>
      </c>
      <c r="H59" s="27"/>
      <c r="I59" s="24">
        <v>50</v>
      </c>
      <c r="J59" s="28">
        <v>50</v>
      </c>
      <c r="K59" s="28"/>
      <c r="L59" s="29"/>
    </row>
    <row r="60" spans="1:12" ht="12.9" customHeight="1" x14ac:dyDescent="0.3">
      <c r="A60" s="324"/>
      <c r="B60" s="324"/>
      <c r="C60" s="318"/>
      <c r="D60" s="327"/>
      <c r="E60" s="324"/>
      <c r="F60" s="32" t="s">
        <v>359</v>
      </c>
      <c r="G60" s="31" t="s">
        <v>98</v>
      </c>
      <c r="H60" s="27">
        <v>10</v>
      </c>
      <c r="I60" s="24">
        <v>50</v>
      </c>
      <c r="J60" s="28">
        <v>40</v>
      </c>
      <c r="K60" s="28"/>
      <c r="L60" s="29"/>
    </row>
    <row r="61" spans="1:12" ht="12.9" customHeight="1" x14ac:dyDescent="0.3">
      <c r="A61" s="324"/>
      <c r="B61" s="324"/>
      <c r="C61" s="318"/>
      <c r="D61" s="327"/>
      <c r="E61" s="324"/>
      <c r="F61" s="21" t="s">
        <v>360</v>
      </c>
      <c r="G61" s="31" t="s">
        <v>98</v>
      </c>
      <c r="H61" s="27">
        <v>20</v>
      </c>
      <c r="I61" s="24">
        <v>50</v>
      </c>
      <c r="J61" s="28">
        <v>30</v>
      </c>
      <c r="K61" s="28"/>
      <c r="L61" s="29"/>
    </row>
    <row r="62" spans="1:12" ht="12.9" customHeight="1" x14ac:dyDescent="0.3">
      <c r="A62" s="324"/>
      <c r="B62" s="324"/>
      <c r="C62" s="318"/>
      <c r="D62" s="327"/>
      <c r="E62" s="324"/>
      <c r="F62" s="32" t="s">
        <v>99</v>
      </c>
      <c r="G62" s="22" t="s">
        <v>97</v>
      </c>
      <c r="H62" s="23"/>
      <c r="I62" s="24">
        <v>10</v>
      </c>
      <c r="J62" s="24">
        <v>30</v>
      </c>
      <c r="K62" s="24">
        <v>30</v>
      </c>
      <c r="L62" s="25"/>
    </row>
    <row r="63" spans="1:12" ht="12.9" customHeight="1" x14ac:dyDescent="0.3">
      <c r="A63" s="324"/>
      <c r="B63" s="324"/>
      <c r="C63" s="318"/>
      <c r="D63" s="327"/>
      <c r="E63" s="324"/>
      <c r="F63" s="31" t="s">
        <v>100</v>
      </c>
      <c r="G63" s="26" t="s">
        <v>97</v>
      </c>
      <c r="H63" s="27"/>
      <c r="I63" s="28"/>
      <c r="J63" s="28">
        <v>100</v>
      </c>
      <c r="K63" s="28"/>
      <c r="L63" s="29"/>
    </row>
    <row r="64" spans="1:12" ht="12.9" customHeight="1" x14ac:dyDescent="0.3">
      <c r="A64" s="324"/>
      <c r="B64" s="324"/>
      <c r="C64" s="318"/>
      <c r="D64" s="327"/>
      <c r="E64" s="324"/>
      <c r="F64" s="30"/>
      <c r="G64" s="31"/>
      <c r="H64" s="27"/>
      <c r="I64" s="28"/>
      <c r="J64" s="28"/>
      <c r="K64" s="28"/>
      <c r="L64" s="29"/>
    </row>
    <row r="65" spans="1:12" ht="12.9" customHeight="1" x14ac:dyDescent="0.3">
      <c r="A65" s="324"/>
      <c r="B65" s="324"/>
      <c r="C65" s="318"/>
      <c r="D65" s="327"/>
      <c r="E65" s="324"/>
      <c r="F65" s="32"/>
      <c r="G65" s="31"/>
      <c r="H65" s="27"/>
      <c r="I65" s="28"/>
      <c r="J65" s="28"/>
      <c r="K65" s="28"/>
      <c r="L65" s="29"/>
    </row>
    <row r="66" spans="1:12" ht="12.9" customHeight="1" thickBot="1" x14ac:dyDescent="0.35">
      <c r="A66" s="325"/>
      <c r="B66" s="325"/>
      <c r="C66" s="329"/>
      <c r="D66" s="328"/>
      <c r="E66" s="325"/>
      <c r="F66" s="38"/>
      <c r="G66" s="39"/>
      <c r="H66" s="40"/>
      <c r="I66" s="41"/>
      <c r="J66" s="41"/>
      <c r="K66" s="41"/>
      <c r="L66" s="42"/>
    </row>
    <row r="67" spans="1:12" ht="12.9" customHeight="1" x14ac:dyDescent="0.3">
      <c r="A67" s="43"/>
      <c r="B67" s="43"/>
      <c r="C67" s="43"/>
      <c r="D67" s="43"/>
      <c r="E67" s="43"/>
      <c r="F67" s="44"/>
      <c r="G67" s="44"/>
    </row>
  </sheetData>
  <mergeCells count="33">
    <mergeCell ref="G1:L1"/>
    <mergeCell ref="G2:G3"/>
    <mergeCell ref="H2:L2"/>
    <mergeCell ref="A4:A24"/>
    <mergeCell ref="B4:B66"/>
    <mergeCell ref="C4:C11"/>
    <mergeCell ref="D4:D24"/>
    <mergeCell ref="E4:E24"/>
    <mergeCell ref="G4:L4"/>
    <mergeCell ref="G8:L8"/>
    <mergeCell ref="A1:A3"/>
    <mergeCell ref="B1:B3"/>
    <mergeCell ref="C1:C3"/>
    <mergeCell ref="D1:D3"/>
    <mergeCell ref="E1:E3"/>
    <mergeCell ref="F1:F3"/>
    <mergeCell ref="G25:L25"/>
    <mergeCell ref="C28:C35"/>
    <mergeCell ref="G29:L29"/>
    <mergeCell ref="C36:C42"/>
    <mergeCell ref="C43:C49"/>
    <mergeCell ref="C12:C19"/>
    <mergeCell ref="C20:C27"/>
    <mergeCell ref="A25:A45"/>
    <mergeCell ref="D25:D45"/>
    <mergeCell ref="E25:E45"/>
    <mergeCell ref="A46:A66"/>
    <mergeCell ref="D46:D66"/>
    <mergeCell ref="E46:E66"/>
    <mergeCell ref="G46:L46"/>
    <mergeCell ref="C50:C57"/>
    <mergeCell ref="G50:L50"/>
    <mergeCell ref="C58:C66"/>
  </mergeCells>
  <printOptions horizontalCentered="1"/>
  <pageMargins left="0.25" right="0.25" top="0.75" bottom="0.75" header="0.3" footer="0.3"/>
  <pageSetup paperSize="3" scale="87" orientation="landscape" horizontalDpi="4294967293" r:id="rId1"/>
  <headerFooter>
    <oddHeader>&amp;C&amp;"-,Bold"&amp;14Levels of Service to Asset Hierarchy</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784F-685E-433A-A3F6-15954569B307}">
  <sheetPr>
    <tabColor rgb="FF00B0F0"/>
  </sheetPr>
  <dimension ref="A1:C9"/>
  <sheetViews>
    <sheetView workbookViewId="0">
      <pane ySplit="1" topLeftCell="A2" activePane="bottomLeft" state="frozen"/>
      <selection activeCell="H2" sqref="H2:L2"/>
      <selection pane="bottomLeft" activeCell="B21" sqref="B21"/>
    </sheetView>
  </sheetViews>
  <sheetFormatPr defaultColWidth="9.109375" defaultRowHeight="14.4" x14ac:dyDescent="0.3"/>
  <cols>
    <col min="1" max="1" width="20.6640625" customWidth="1"/>
    <col min="2" max="3" width="50.6640625" customWidth="1"/>
  </cols>
  <sheetData>
    <row r="1" spans="1:3" ht="30" customHeight="1" thickBot="1" x14ac:dyDescent="0.35">
      <c r="A1" s="1" t="s">
        <v>0</v>
      </c>
      <c r="B1" s="110" t="s">
        <v>1</v>
      </c>
      <c r="C1" s="110" t="s">
        <v>2</v>
      </c>
    </row>
    <row r="2" spans="1:3" ht="15" customHeight="1" x14ac:dyDescent="0.3">
      <c r="A2" s="340" t="s">
        <v>3</v>
      </c>
      <c r="B2" s="344" t="s">
        <v>4</v>
      </c>
      <c r="C2" s="2" t="s">
        <v>5</v>
      </c>
    </row>
    <row r="3" spans="1:3" ht="15" customHeight="1" x14ac:dyDescent="0.3">
      <c r="A3" s="341"/>
      <c r="B3" s="345"/>
      <c r="C3" s="3" t="s">
        <v>6</v>
      </c>
    </row>
    <row r="4" spans="1:3" ht="30" customHeight="1" x14ac:dyDescent="0.3">
      <c r="A4" s="341"/>
      <c r="B4" s="345"/>
      <c r="C4" s="3" t="s">
        <v>7</v>
      </c>
    </row>
    <row r="5" spans="1:3" ht="15" customHeight="1" x14ac:dyDescent="0.3">
      <c r="A5" s="341"/>
      <c r="B5" s="345"/>
      <c r="C5" s="3" t="s">
        <v>8</v>
      </c>
    </row>
    <row r="6" spans="1:3" ht="15" customHeight="1" x14ac:dyDescent="0.3">
      <c r="A6" s="341"/>
      <c r="B6" s="345"/>
      <c r="C6" s="3" t="s">
        <v>9</v>
      </c>
    </row>
    <row r="7" spans="1:3" ht="15" customHeight="1" x14ac:dyDescent="0.3">
      <c r="A7" s="341"/>
      <c r="B7" s="345"/>
      <c r="C7" s="3" t="s">
        <v>10</v>
      </c>
    </row>
    <row r="8" spans="1:3" ht="15" customHeight="1" x14ac:dyDescent="0.3">
      <c r="A8" s="342"/>
      <c r="B8" s="346"/>
      <c r="C8" s="5" t="s">
        <v>11</v>
      </c>
    </row>
    <row r="9" spans="1:3" ht="15" customHeight="1" thickBot="1" x14ac:dyDescent="0.35">
      <c r="A9" s="343"/>
      <c r="B9" s="347"/>
      <c r="C9" s="4" t="s">
        <v>12</v>
      </c>
    </row>
  </sheetData>
  <mergeCells count="2">
    <mergeCell ref="A2:A9"/>
    <mergeCell ref="B2:B9"/>
  </mergeCells>
  <printOptions horizontalCentered="1"/>
  <pageMargins left="0.23622047244094491" right="0.23622047244094491" top="0.74803149606299213" bottom="0.74803149606299213" header="0.31496062992125984" footer="0.31496062992125984"/>
  <pageSetup orientation="landscape" horizontalDpi="4294967293" verticalDpi="0" r:id="rId1"/>
  <headerFooter>
    <oddHeader>&amp;CGeneral Service Objectives and Community Levels of Services Statements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2289B-BE81-4C1A-AA59-7FBDA6FD7578}">
  <sheetPr>
    <tabColor theme="4" tint="-0.249977111117893"/>
    <pageSetUpPr fitToPage="1"/>
  </sheetPr>
  <dimension ref="A1:N40"/>
  <sheetViews>
    <sheetView topLeftCell="C1" zoomScaleNormal="100" workbookViewId="0">
      <selection activeCell="D3" sqref="D3"/>
    </sheetView>
  </sheetViews>
  <sheetFormatPr defaultColWidth="9.109375" defaultRowHeight="14.4" x14ac:dyDescent="0.3"/>
  <cols>
    <col min="1" max="1" width="30.6640625" customWidth="1"/>
    <col min="2" max="2" width="80.77734375" customWidth="1"/>
    <col min="3" max="7" width="33.6640625" customWidth="1"/>
    <col min="8" max="8" width="50.6640625" customWidth="1"/>
    <col min="9" max="9" width="27" customWidth="1"/>
    <col min="10" max="10" width="14.109375" style="50" customWidth="1"/>
    <col min="11" max="11" width="12.88671875" style="50" customWidth="1"/>
    <col min="12" max="13" width="10.6640625" style="50" customWidth="1"/>
  </cols>
  <sheetData>
    <row r="1" spans="1:14" ht="24.9" customHeight="1" thickBot="1" x14ac:dyDescent="0.35">
      <c r="A1" s="351" t="s">
        <v>25</v>
      </c>
      <c r="B1" s="351" t="s">
        <v>59</v>
      </c>
      <c r="C1" s="353" t="s">
        <v>103</v>
      </c>
      <c r="D1" s="354"/>
      <c r="E1" s="354"/>
      <c r="F1" s="354"/>
      <c r="G1" s="355"/>
      <c r="H1" s="351" t="s">
        <v>60</v>
      </c>
    </row>
    <row r="2" spans="1:14" ht="64.95" customHeight="1" thickBot="1" x14ac:dyDescent="0.35">
      <c r="A2" s="352"/>
      <c r="B2" s="352"/>
      <c r="C2" s="66" t="s">
        <v>61</v>
      </c>
      <c r="D2" s="67" t="s">
        <v>62</v>
      </c>
      <c r="E2" s="68" t="s">
        <v>63</v>
      </c>
      <c r="F2" s="69" t="s">
        <v>64</v>
      </c>
      <c r="G2" s="70" t="s">
        <v>65</v>
      </c>
      <c r="H2" s="352"/>
    </row>
    <row r="3" spans="1:14" ht="409.2" customHeight="1" thickBot="1" x14ac:dyDescent="0.35">
      <c r="A3" s="98" t="s">
        <v>66</v>
      </c>
      <c r="B3" s="99" t="s">
        <v>137</v>
      </c>
      <c r="C3" s="100" t="s">
        <v>67</v>
      </c>
      <c r="D3" s="101" t="s">
        <v>68</v>
      </c>
      <c r="E3" s="101" t="s">
        <v>69</v>
      </c>
      <c r="F3" s="101" t="s">
        <v>104</v>
      </c>
      <c r="G3" s="102" t="s">
        <v>70</v>
      </c>
      <c r="H3" s="103" t="s">
        <v>107</v>
      </c>
    </row>
    <row r="4" spans="1:14" ht="15" customHeight="1" x14ac:dyDescent="0.3">
      <c r="A4" s="57"/>
      <c r="B4" s="57"/>
      <c r="C4" s="57"/>
      <c r="D4" s="57"/>
      <c r="E4" s="57"/>
      <c r="F4" s="57"/>
      <c r="G4" s="57"/>
      <c r="H4" s="57"/>
      <c r="J4" s="104"/>
      <c r="K4" s="348"/>
      <c r="L4" s="348"/>
      <c r="M4" s="348"/>
      <c r="N4" s="348"/>
    </row>
    <row r="5" spans="1:14" ht="45.6" customHeight="1" x14ac:dyDescent="0.3">
      <c r="A5" s="105" t="s">
        <v>105</v>
      </c>
      <c r="B5" s="349" t="s">
        <v>140</v>
      </c>
      <c r="C5" s="349"/>
      <c r="D5" s="349"/>
      <c r="E5" s="349"/>
      <c r="F5" s="349"/>
      <c r="G5" s="349"/>
      <c r="H5" s="349"/>
      <c r="J5" s="64"/>
      <c r="K5" s="62"/>
      <c r="L5" s="62"/>
      <c r="M5" s="97"/>
    </row>
    <row r="6" spans="1:14" ht="15" customHeight="1" x14ac:dyDescent="0.3">
      <c r="A6" s="111" t="s">
        <v>37</v>
      </c>
      <c r="B6" s="350" t="s">
        <v>106</v>
      </c>
      <c r="C6" s="350"/>
      <c r="D6" s="350"/>
      <c r="E6" s="350"/>
      <c r="F6" s="350"/>
      <c r="G6" s="350"/>
      <c r="H6" s="350"/>
      <c r="J6" s="62"/>
      <c r="K6" s="62"/>
      <c r="L6" s="62"/>
      <c r="M6" s="97"/>
    </row>
    <row r="7" spans="1:14" ht="15" customHeight="1" x14ac:dyDescent="0.3">
      <c r="A7" s="94" t="s">
        <v>57</v>
      </c>
      <c r="B7" t="s">
        <v>108</v>
      </c>
      <c r="J7" s="62"/>
      <c r="K7" s="62"/>
      <c r="L7" s="63"/>
      <c r="M7" s="97"/>
    </row>
    <row r="8" spans="1:14" ht="15" customHeight="1" x14ac:dyDescent="0.3">
      <c r="B8" s="107"/>
      <c r="C8" s="106"/>
      <c r="J8" s="62"/>
      <c r="K8" s="62"/>
      <c r="L8" s="63"/>
      <c r="M8" s="97"/>
    </row>
    <row r="9" spans="1:14" ht="15" customHeight="1" x14ac:dyDescent="0.3">
      <c r="J9" s="62"/>
      <c r="K9" s="62"/>
      <c r="L9" s="64"/>
      <c r="M9" s="97"/>
    </row>
    <row r="10" spans="1:14" ht="15" customHeight="1" x14ac:dyDescent="0.3">
      <c r="J10" s="62"/>
      <c r="K10" s="62"/>
      <c r="L10" s="62"/>
      <c r="M10" s="97"/>
    </row>
    <row r="35" spans="1:10" s="50" customFormat="1" x14ac:dyDescent="0.3">
      <c r="A35"/>
      <c r="B35"/>
      <c r="C35"/>
      <c r="D35"/>
      <c r="E35"/>
      <c r="F35"/>
      <c r="G35"/>
      <c r="H35"/>
      <c r="I35"/>
    </row>
    <row r="36" spans="1:10" s="50" customFormat="1" x14ac:dyDescent="0.3">
      <c r="A36"/>
      <c r="B36"/>
      <c r="C36"/>
      <c r="D36"/>
      <c r="E36"/>
      <c r="F36"/>
      <c r="G36"/>
      <c r="H36"/>
      <c r="I36"/>
      <c r="J36" s="95"/>
    </row>
    <row r="37" spans="1:10" s="50" customFormat="1" x14ac:dyDescent="0.3">
      <c r="A37"/>
      <c r="B37"/>
      <c r="C37"/>
      <c r="D37"/>
      <c r="E37"/>
      <c r="F37"/>
      <c r="G37"/>
      <c r="H37"/>
      <c r="I37"/>
      <c r="J37" s="95"/>
    </row>
    <row r="38" spans="1:10" s="50" customFormat="1" x14ac:dyDescent="0.3">
      <c r="A38"/>
      <c r="B38"/>
      <c r="C38"/>
      <c r="D38"/>
      <c r="E38"/>
      <c r="F38"/>
      <c r="G38"/>
      <c r="H38"/>
      <c r="I38"/>
      <c r="J38" s="95"/>
    </row>
    <row r="39" spans="1:10" s="50" customFormat="1" x14ac:dyDescent="0.3">
      <c r="A39"/>
      <c r="B39"/>
      <c r="C39"/>
      <c r="D39"/>
      <c r="E39"/>
      <c r="F39"/>
      <c r="G39"/>
      <c r="H39"/>
      <c r="I39"/>
      <c r="J39" s="95"/>
    </row>
    <row r="40" spans="1:10" s="50" customFormat="1" x14ac:dyDescent="0.3">
      <c r="A40"/>
      <c r="B40"/>
      <c r="C40"/>
      <c r="D40"/>
      <c r="E40"/>
      <c r="F40"/>
      <c r="G40"/>
      <c r="H40"/>
      <c r="I40"/>
    </row>
  </sheetData>
  <mergeCells count="7">
    <mergeCell ref="K4:N4"/>
    <mergeCell ref="B5:H5"/>
    <mergeCell ref="B6:H6"/>
    <mergeCell ref="A1:A2"/>
    <mergeCell ref="B1:B2"/>
    <mergeCell ref="C1:G1"/>
    <mergeCell ref="H1:H2"/>
  </mergeCells>
  <printOptions horizontalCentered="1"/>
  <pageMargins left="0.23622047244094491" right="0.23622047244094491" top="0.74803149606299213" bottom="0.74803149606299213" header="0.31496062992125984" footer="0.31496062992125984"/>
  <pageSetup paperSize="3" scale="63" orientation="landscape" r:id="rId1"/>
  <headerFooter>
    <oddHeader>&amp;C&amp;"-,Bold"&amp;12Condition Ratings and Asset Levels of Service Targets for Building and Property Infrastructure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1D9B-EF19-4711-A8E2-3C8742767D7D}">
  <sheetPr>
    <tabColor theme="7" tint="-0.249977111117893"/>
    <pageSetUpPr fitToPage="1"/>
  </sheetPr>
  <dimension ref="A1:O50"/>
  <sheetViews>
    <sheetView zoomScale="81" zoomScaleNormal="81" workbookViewId="0">
      <pane xSplit="1" ySplit="4" topLeftCell="B5" activePane="bottomRight" state="frozen"/>
      <selection activeCell="B2" sqref="B2:B5"/>
      <selection pane="topRight" activeCell="B2" sqref="B2:B5"/>
      <selection pane="bottomLeft" activeCell="B2" sqref="B2:B5"/>
      <selection pane="bottomRight" activeCell="D5" sqref="D5"/>
    </sheetView>
  </sheetViews>
  <sheetFormatPr defaultColWidth="9.109375" defaultRowHeight="14.4" x14ac:dyDescent="0.3"/>
  <cols>
    <col min="1" max="1" width="7.6640625" customWidth="1"/>
    <col min="2" max="6" width="41.77734375" customWidth="1"/>
    <col min="7" max="7" width="30.109375" customWidth="1"/>
    <col min="8" max="8" width="11" style="50" customWidth="1"/>
    <col min="9" max="9" width="12.88671875" style="50" customWidth="1"/>
    <col min="10" max="11" width="10.6640625" style="50" customWidth="1"/>
  </cols>
  <sheetData>
    <row r="1" spans="1:15" ht="24.9" customHeight="1" thickBot="1" x14ac:dyDescent="0.35">
      <c r="A1" s="356" t="s">
        <v>39</v>
      </c>
      <c r="B1" s="357"/>
      <c r="C1" s="357"/>
      <c r="D1" s="357"/>
      <c r="E1" s="357"/>
      <c r="F1" s="358"/>
    </row>
    <row r="2" spans="1:15" ht="37.950000000000003" customHeight="1" thickBot="1" x14ac:dyDescent="0.35">
      <c r="A2" s="65" t="s">
        <v>40</v>
      </c>
      <c r="B2" s="66" t="s">
        <v>41</v>
      </c>
      <c r="C2" s="67" t="s">
        <v>42</v>
      </c>
      <c r="D2" s="68" t="s">
        <v>43</v>
      </c>
      <c r="E2" s="69" t="s">
        <v>44</v>
      </c>
      <c r="F2" s="70" t="s">
        <v>45</v>
      </c>
    </row>
    <row r="3" spans="1:15" ht="30" customHeight="1" thickBot="1" x14ac:dyDescent="0.35">
      <c r="A3" s="65" t="s">
        <v>46</v>
      </c>
      <c r="B3" s="71" t="s">
        <v>47</v>
      </c>
      <c r="C3" s="72" t="s">
        <v>48</v>
      </c>
      <c r="D3" s="73" t="s">
        <v>49</v>
      </c>
      <c r="E3" s="74" t="s">
        <v>50</v>
      </c>
      <c r="F3" s="75" t="s">
        <v>51</v>
      </c>
    </row>
    <row r="4" spans="1:15" ht="69.599999999999994" customHeight="1" thickBot="1" x14ac:dyDescent="0.35">
      <c r="A4" s="189" t="s">
        <v>141</v>
      </c>
      <c r="B4" s="195" t="s">
        <v>162</v>
      </c>
      <c r="C4" s="196" t="s">
        <v>163</v>
      </c>
      <c r="D4" s="197" t="s">
        <v>164</v>
      </c>
      <c r="E4" s="190" t="s">
        <v>144</v>
      </c>
      <c r="F4" s="191" t="s">
        <v>145</v>
      </c>
    </row>
    <row r="5" spans="1:15" ht="334.8" customHeight="1" thickBot="1" x14ac:dyDescent="0.35">
      <c r="A5" s="76" t="s">
        <v>30</v>
      </c>
      <c r="B5" s="77" t="s">
        <v>146</v>
      </c>
      <c r="C5" s="78" t="s">
        <v>147</v>
      </c>
      <c r="D5" s="78" t="s">
        <v>148</v>
      </c>
      <c r="E5" s="79" t="s">
        <v>149</v>
      </c>
      <c r="F5" s="80" t="s">
        <v>150</v>
      </c>
    </row>
    <row r="6" spans="1:15" ht="111.6" customHeight="1" thickBot="1" x14ac:dyDescent="0.35">
      <c r="A6" s="81" t="s">
        <v>31</v>
      </c>
      <c r="B6" s="82" t="s">
        <v>52</v>
      </c>
      <c r="C6" s="78" t="s">
        <v>110</v>
      </c>
      <c r="D6" s="78" t="s">
        <v>111</v>
      </c>
      <c r="E6" s="83" t="s">
        <v>112</v>
      </c>
      <c r="F6" s="84" t="s">
        <v>53</v>
      </c>
    </row>
    <row r="7" spans="1:15" ht="115.2" customHeight="1" thickBot="1" x14ac:dyDescent="0.35">
      <c r="A7" s="81" t="s">
        <v>33</v>
      </c>
      <c r="B7" s="85" t="s">
        <v>165</v>
      </c>
      <c r="C7" s="83" t="s">
        <v>166</v>
      </c>
      <c r="D7" s="86" t="s">
        <v>167</v>
      </c>
      <c r="E7" s="87" t="s">
        <v>168</v>
      </c>
      <c r="F7" s="88" t="s">
        <v>169</v>
      </c>
    </row>
    <row r="8" spans="1:15" ht="91.2" customHeight="1" thickBot="1" x14ac:dyDescent="0.35">
      <c r="A8" s="81" t="s">
        <v>34</v>
      </c>
      <c r="B8" s="82" t="s">
        <v>170</v>
      </c>
      <c r="C8" s="78" t="s">
        <v>171</v>
      </c>
      <c r="D8" s="89" t="s">
        <v>172</v>
      </c>
      <c r="E8" s="83" t="s">
        <v>173</v>
      </c>
      <c r="F8" s="90" t="s">
        <v>174</v>
      </c>
    </row>
    <row r="9" spans="1:15" x14ac:dyDescent="0.3">
      <c r="B9" s="57"/>
      <c r="C9" s="57"/>
      <c r="D9" s="57"/>
      <c r="E9" s="57"/>
      <c r="F9" s="57"/>
    </row>
    <row r="10" spans="1:15" x14ac:dyDescent="0.3">
      <c r="A10" s="91" t="s">
        <v>54</v>
      </c>
      <c r="B10" s="359" t="s">
        <v>55</v>
      </c>
      <c r="C10" s="359"/>
      <c r="D10" s="359"/>
      <c r="E10" s="359"/>
      <c r="F10" s="359"/>
    </row>
    <row r="11" spans="1:15" ht="15" customHeight="1" x14ac:dyDescent="0.3">
      <c r="A11" s="92" t="s">
        <v>37</v>
      </c>
      <c r="B11" s="360" t="s">
        <v>56</v>
      </c>
      <c r="C11" s="360"/>
      <c r="D11" s="360"/>
      <c r="E11" s="360"/>
      <c r="F11" s="360"/>
      <c r="G11" s="93"/>
      <c r="H11" s="93"/>
      <c r="I11" s="93"/>
      <c r="J11" s="93"/>
      <c r="K11"/>
      <c r="L11" s="50"/>
      <c r="M11" s="50"/>
      <c r="N11" s="50"/>
      <c r="O11" s="50"/>
    </row>
    <row r="12" spans="1:15" x14ac:dyDescent="0.3">
      <c r="A12" s="94" t="s">
        <v>57</v>
      </c>
      <c r="B12" s="361" t="s">
        <v>58</v>
      </c>
      <c r="C12" s="361"/>
      <c r="D12" s="361"/>
      <c r="E12" s="361"/>
      <c r="F12" s="361"/>
      <c r="H12" s="95"/>
    </row>
    <row r="13" spans="1:15" x14ac:dyDescent="0.3">
      <c r="B13" s="96"/>
      <c r="C13" s="96"/>
      <c r="D13" s="96"/>
      <c r="E13" s="96"/>
      <c r="F13" s="96"/>
      <c r="H13" s="95"/>
    </row>
    <row r="14" spans="1:15" ht="18" customHeight="1" x14ac:dyDescent="0.3">
      <c r="B14" s="96"/>
      <c r="C14" s="96"/>
      <c r="D14" s="96"/>
      <c r="E14" s="96"/>
      <c r="F14" s="96"/>
      <c r="H14" s="362"/>
      <c r="I14" s="362"/>
      <c r="J14" s="362"/>
      <c r="K14" s="362"/>
    </row>
    <row r="15" spans="1:15" x14ac:dyDescent="0.3">
      <c r="B15" s="96"/>
      <c r="C15" s="96"/>
      <c r="D15" s="96"/>
      <c r="E15" s="96"/>
      <c r="F15" s="96"/>
      <c r="H15" s="64"/>
      <c r="I15" s="62"/>
      <c r="J15" s="62"/>
      <c r="K15" s="97"/>
    </row>
    <row r="16" spans="1:15" ht="15" customHeight="1" x14ac:dyDescent="0.3">
      <c r="H16" s="62"/>
      <c r="I16" s="62"/>
      <c r="J16" s="62"/>
      <c r="K16" s="97"/>
    </row>
    <row r="17" spans="8:11" ht="15" customHeight="1" x14ac:dyDescent="0.3">
      <c r="H17" s="62"/>
      <c r="I17" s="62"/>
      <c r="J17" s="63"/>
      <c r="K17" s="97"/>
    </row>
    <row r="18" spans="8:11" ht="15" customHeight="1" x14ac:dyDescent="0.3">
      <c r="H18" s="62"/>
      <c r="I18" s="62"/>
      <c r="J18" s="63"/>
      <c r="K18" s="97"/>
    </row>
    <row r="19" spans="8:11" ht="15" customHeight="1" x14ac:dyDescent="0.3">
      <c r="H19" s="62"/>
      <c r="I19" s="62"/>
      <c r="J19" s="64"/>
      <c r="K19" s="97"/>
    </row>
    <row r="20" spans="8:11" ht="15" customHeight="1" x14ac:dyDescent="0.3">
      <c r="H20" s="62"/>
      <c r="I20" s="62"/>
      <c r="J20" s="62"/>
      <c r="K20" s="97"/>
    </row>
    <row r="45" spans="2:8" s="50" customFormat="1" x14ac:dyDescent="0.3">
      <c r="B45"/>
      <c r="C45"/>
      <c r="D45"/>
      <c r="E45"/>
      <c r="F45"/>
      <c r="G45"/>
    </row>
    <row r="46" spans="2:8" s="50" customFormat="1" x14ac:dyDescent="0.3">
      <c r="B46"/>
      <c r="C46"/>
      <c r="D46"/>
      <c r="E46"/>
      <c r="F46"/>
      <c r="G46"/>
      <c r="H46" s="95"/>
    </row>
    <row r="47" spans="2:8" s="50" customFormat="1" x14ac:dyDescent="0.3">
      <c r="B47"/>
      <c r="C47"/>
      <c r="D47"/>
      <c r="E47"/>
      <c r="F47"/>
      <c r="G47"/>
      <c r="H47" s="95"/>
    </row>
    <row r="48" spans="2:8" s="50" customFormat="1" x14ac:dyDescent="0.3">
      <c r="B48"/>
      <c r="C48"/>
      <c r="D48"/>
      <c r="E48"/>
      <c r="F48"/>
      <c r="G48"/>
      <c r="H48" s="95"/>
    </row>
    <row r="49" spans="2:8" s="50" customFormat="1" x14ac:dyDescent="0.3">
      <c r="B49"/>
      <c r="C49"/>
      <c r="D49"/>
      <c r="E49"/>
      <c r="F49"/>
      <c r="G49"/>
      <c r="H49" s="95"/>
    </row>
    <row r="50" spans="2:8" s="50" customFormat="1" x14ac:dyDescent="0.3">
      <c r="B50"/>
      <c r="C50"/>
      <c r="D50"/>
      <c r="E50"/>
      <c r="F50"/>
      <c r="G50"/>
    </row>
  </sheetData>
  <mergeCells count="5">
    <mergeCell ref="A1:F1"/>
    <mergeCell ref="B10:F10"/>
    <mergeCell ref="B11:F11"/>
    <mergeCell ref="B12:F12"/>
    <mergeCell ref="H14:K14"/>
  </mergeCells>
  <printOptions horizontalCentered="1"/>
  <pageMargins left="0.23622047244094491" right="0.23622047244094491" top="0.74803149606299213" bottom="0.74803149606299213" header="0.31496062992125984" footer="0.31496062992125984"/>
  <pageSetup paperSize="3" scale="97" orientation="landscape" r:id="rId1"/>
  <headerFooter>
    <oddHeader>&amp;C&amp;"-,Bold"&amp;12General Performance Ratings and  Corresponding Likelihood of Failure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CF12-4F5B-43CA-849A-C815B0ADABC2}">
  <sheetPr>
    <tabColor theme="7" tint="-0.249977111117893"/>
    <pageSetUpPr fitToPage="1"/>
  </sheetPr>
  <dimension ref="A1:F43"/>
  <sheetViews>
    <sheetView zoomScale="80" zoomScaleNormal="80" workbookViewId="0">
      <pane ySplit="1" topLeftCell="A2" activePane="bottomLeft" state="frozen"/>
      <selection activeCell="B2" sqref="B2"/>
      <selection pane="bottomLeft" activeCell="E2" sqref="E2"/>
    </sheetView>
  </sheetViews>
  <sheetFormatPr defaultColWidth="9.109375" defaultRowHeight="14.4" x14ac:dyDescent="0.3"/>
  <cols>
    <col min="1" max="1" width="25.6640625" customWidth="1"/>
    <col min="2" max="2" width="80.6640625" customWidth="1"/>
    <col min="3" max="3" width="5.6640625" style="61" customWidth="1"/>
    <col min="4" max="4" width="80.6640625" customWidth="1"/>
    <col min="5" max="6" width="10.6640625" style="50" customWidth="1"/>
  </cols>
  <sheetData>
    <row r="1" spans="1:6" ht="81" customHeight="1" thickBot="1" x14ac:dyDescent="0.35">
      <c r="A1" s="48" t="s">
        <v>25</v>
      </c>
      <c r="B1" s="48" t="s">
        <v>26</v>
      </c>
      <c r="C1" s="49" t="s">
        <v>27</v>
      </c>
      <c r="D1" s="48" t="s">
        <v>138</v>
      </c>
    </row>
    <row r="2" spans="1:6" ht="197.4" customHeight="1" x14ac:dyDescent="0.3">
      <c r="A2" s="363" t="s">
        <v>28</v>
      </c>
      <c r="B2" s="366" t="s">
        <v>29</v>
      </c>
      <c r="C2" s="51" t="s">
        <v>30</v>
      </c>
      <c r="D2" s="52" t="s">
        <v>139</v>
      </c>
    </row>
    <row r="3" spans="1:6" ht="243" customHeight="1" x14ac:dyDescent="0.3">
      <c r="A3" s="364"/>
      <c r="B3" s="367"/>
      <c r="C3" s="53" t="s">
        <v>31</v>
      </c>
      <c r="D3" s="54" t="s">
        <v>32</v>
      </c>
    </row>
    <row r="4" spans="1:6" ht="62.25" customHeight="1" x14ac:dyDescent="0.3">
      <c r="A4" s="364"/>
      <c r="B4" s="367"/>
      <c r="C4" s="53" t="s">
        <v>33</v>
      </c>
      <c r="D4" s="54" t="s">
        <v>175</v>
      </c>
    </row>
    <row r="5" spans="1:6" ht="73.95" customHeight="1" thickBot="1" x14ac:dyDescent="0.35">
      <c r="A5" s="365"/>
      <c r="B5" s="368"/>
      <c r="C5" s="55" t="s">
        <v>34</v>
      </c>
      <c r="D5" s="56" t="s">
        <v>176</v>
      </c>
    </row>
    <row r="6" spans="1:6" x14ac:dyDescent="0.3">
      <c r="A6" s="57"/>
      <c r="B6" s="57"/>
      <c r="C6" s="58"/>
      <c r="D6" s="57"/>
    </row>
    <row r="7" spans="1:6" ht="15" customHeight="1" x14ac:dyDescent="0.3">
      <c r="A7" s="59" t="s">
        <v>35</v>
      </c>
      <c r="B7" s="361" t="s">
        <v>36</v>
      </c>
      <c r="C7" s="361"/>
      <c r="D7" s="361"/>
      <c r="E7" s="194"/>
      <c r="F7" s="194"/>
    </row>
    <row r="8" spans="1:6" ht="53.25" customHeight="1" x14ac:dyDescent="0.3">
      <c r="A8" s="60" t="s">
        <v>37</v>
      </c>
      <c r="B8" s="361" t="s">
        <v>38</v>
      </c>
      <c r="C8" s="361"/>
      <c r="D8" s="361"/>
      <c r="E8" s="194"/>
      <c r="F8" s="194"/>
    </row>
    <row r="9" spans="1:6" ht="15" customHeight="1" x14ac:dyDescent="0.3">
      <c r="E9" s="62"/>
    </row>
    <row r="10" spans="1:6" ht="15" customHeight="1" x14ac:dyDescent="0.3">
      <c r="E10" s="63"/>
    </row>
    <row r="11" spans="1:6" ht="15" customHeight="1" x14ac:dyDescent="0.3">
      <c r="E11" s="63"/>
    </row>
    <row r="12" spans="1:6" ht="15" customHeight="1" x14ac:dyDescent="0.3">
      <c r="E12" s="64"/>
    </row>
    <row r="13" spans="1:6" ht="15" customHeight="1" x14ac:dyDescent="0.3">
      <c r="E13" s="62"/>
    </row>
    <row r="38" spans="1:4" s="50" customFormat="1" x14ac:dyDescent="0.3">
      <c r="A38"/>
      <c r="B38"/>
      <c r="C38" s="61"/>
      <c r="D38"/>
    </row>
    <row r="39" spans="1:4" s="50" customFormat="1" x14ac:dyDescent="0.3">
      <c r="A39"/>
      <c r="B39"/>
      <c r="C39" s="61"/>
      <c r="D39"/>
    </row>
    <row r="40" spans="1:4" s="50" customFormat="1" x14ac:dyDescent="0.3">
      <c r="A40"/>
      <c r="B40"/>
      <c r="C40" s="61"/>
      <c r="D40"/>
    </row>
    <row r="41" spans="1:4" s="50" customFormat="1" x14ac:dyDescent="0.3">
      <c r="A41"/>
      <c r="B41"/>
      <c r="C41" s="61"/>
      <c r="D41"/>
    </row>
    <row r="42" spans="1:4" s="50" customFormat="1" x14ac:dyDescent="0.3">
      <c r="A42"/>
      <c r="B42"/>
      <c r="C42" s="61"/>
      <c r="D42"/>
    </row>
    <row r="43" spans="1:4" s="50" customFormat="1" x14ac:dyDescent="0.3">
      <c r="A43"/>
      <c r="B43"/>
      <c r="C43" s="61"/>
      <c r="D43"/>
    </row>
  </sheetData>
  <mergeCells count="4">
    <mergeCell ref="A2:A5"/>
    <mergeCell ref="B2:B5"/>
    <mergeCell ref="B7:D7"/>
    <mergeCell ref="B8:D8"/>
  </mergeCells>
  <printOptions horizontalCentered="1"/>
  <pageMargins left="0.23622047244094491" right="0.23622047244094491" top="0.74803149606299213" bottom="0.74803149606299213" header="0.31496062992125984" footer="0.31496062992125984"/>
  <pageSetup paperSize="3" scale="69" orientation="portrait" r:id="rId1"/>
  <headerFooter>
    <oddHeader>&amp;C&amp;"-,Bold"&amp;12 Asset Levels of Service Targets and Performance Critera for Building and Property Infrastructure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4586-A522-4CAB-9410-604A91BFB75F}">
  <sheetPr>
    <tabColor theme="9"/>
    <pageSetUpPr fitToPage="1"/>
  </sheetPr>
  <dimension ref="A1:AM248"/>
  <sheetViews>
    <sheetView zoomScale="81" zoomScaleNormal="81" workbookViewId="0">
      <pane ySplit="3" topLeftCell="A4" activePane="bottomLeft" state="frozen"/>
      <selection activeCell="J244" sqref="J244"/>
      <selection pane="bottomLeft" activeCell="A4" sqref="A4:A28"/>
    </sheetView>
  </sheetViews>
  <sheetFormatPr defaultColWidth="9.109375" defaultRowHeight="14.4" x14ac:dyDescent="0.3"/>
  <cols>
    <col min="1" max="1" width="20.6640625" style="114" customWidth="1"/>
    <col min="2" max="2" width="6.33203125" style="118" customWidth="1"/>
    <col min="3" max="3" width="45.77734375" style="117" customWidth="1"/>
    <col min="4" max="4" width="80.77734375" style="116" customWidth="1"/>
    <col min="5" max="5" width="12.77734375" style="116" customWidth="1"/>
    <col min="6" max="10" width="4.6640625" style="115" customWidth="1"/>
    <col min="11" max="11" width="5.109375" style="115" customWidth="1"/>
    <col min="12" max="12" width="4.6640625" style="115" customWidth="1"/>
    <col min="13" max="13" width="9.109375" style="114"/>
    <col min="14" max="14" width="12.77734375" style="116" customWidth="1"/>
    <col min="15" max="19" width="4.6640625" style="115" customWidth="1"/>
    <col min="20" max="20" width="5.109375" style="115" customWidth="1"/>
    <col min="21" max="21" width="4.6640625" style="115" customWidth="1"/>
    <col min="22" max="22" width="9.109375" style="114"/>
    <col min="23" max="23" width="12.77734375" style="116" customWidth="1"/>
    <col min="24" max="28" width="4.6640625" style="115" customWidth="1"/>
    <col min="29" max="29" width="5.109375" style="115" customWidth="1"/>
    <col min="30" max="30" width="4.6640625" style="115" customWidth="1"/>
    <col min="31" max="31" width="9.109375" style="114"/>
    <col min="32" max="32" width="12.77734375" style="116" customWidth="1"/>
    <col min="33" max="37" width="4.6640625" style="115" customWidth="1"/>
    <col min="38" max="38" width="5.109375" style="115" customWidth="1"/>
    <col min="39" max="39" width="4.6640625" style="115" customWidth="1"/>
    <col min="40" max="16384" width="9.109375" style="114"/>
  </cols>
  <sheetData>
    <row r="1" spans="1:39" ht="18.600000000000001" thickBot="1" x14ac:dyDescent="0.35">
      <c r="E1" s="417" t="s">
        <v>427</v>
      </c>
      <c r="F1" s="418"/>
      <c r="G1" s="418"/>
      <c r="H1" s="418"/>
      <c r="I1" s="418"/>
      <c r="J1" s="418"/>
      <c r="K1" s="418"/>
      <c r="L1" s="419"/>
      <c r="N1" s="417" t="s">
        <v>427</v>
      </c>
      <c r="O1" s="418"/>
      <c r="P1" s="418"/>
      <c r="Q1" s="418"/>
      <c r="R1" s="418"/>
      <c r="S1" s="418"/>
      <c r="T1" s="418"/>
      <c r="U1" s="419"/>
      <c r="W1" s="417" t="s">
        <v>427</v>
      </c>
      <c r="X1" s="418"/>
      <c r="Y1" s="418"/>
      <c r="Z1" s="418"/>
      <c r="AA1" s="418"/>
      <c r="AB1" s="418"/>
      <c r="AC1" s="418"/>
      <c r="AD1" s="419"/>
      <c r="AF1" s="417" t="s">
        <v>427</v>
      </c>
      <c r="AG1" s="418"/>
      <c r="AH1" s="418"/>
      <c r="AI1" s="418"/>
      <c r="AJ1" s="418"/>
      <c r="AK1" s="418"/>
      <c r="AL1" s="418"/>
      <c r="AM1" s="419"/>
    </row>
    <row r="2" spans="1:39" ht="60" customHeight="1" thickBot="1" x14ac:dyDescent="0.35">
      <c r="A2" s="333" t="s">
        <v>342</v>
      </c>
      <c r="B2" s="391" t="s">
        <v>27</v>
      </c>
      <c r="C2" s="333" t="s">
        <v>198</v>
      </c>
      <c r="D2" s="333" t="s">
        <v>135</v>
      </c>
      <c r="E2" s="333" t="s">
        <v>199</v>
      </c>
      <c r="F2" s="330" t="s">
        <v>428</v>
      </c>
      <c r="G2" s="331"/>
      <c r="H2" s="331"/>
      <c r="I2" s="331"/>
      <c r="J2" s="331"/>
      <c r="K2" s="331"/>
      <c r="L2" s="332"/>
      <c r="N2" s="333" t="s">
        <v>199</v>
      </c>
      <c r="O2" s="330" t="s">
        <v>428</v>
      </c>
      <c r="P2" s="331"/>
      <c r="Q2" s="331"/>
      <c r="R2" s="331"/>
      <c r="S2" s="331"/>
      <c r="T2" s="331"/>
      <c r="U2" s="332"/>
      <c r="W2" s="333" t="s">
        <v>199</v>
      </c>
      <c r="X2" s="330" t="s">
        <v>428</v>
      </c>
      <c r="Y2" s="331"/>
      <c r="Z2" s="331"/>
      <c r="AA2" s="331"/>
      <c r="AB2" s="331"/>
      <c r="AC2" s="331"/>
      <c r="AD2" s="332"/>
      <c r="AF2" s="333" t="s">
        <v>199</v>
      </c>
      <c r="AG2" s="330" t="s">
        <v>428</v>
      </c>
      <c r="AH2" s="331"/>
      <c r="AI2" s="331"/>
      <c r="AJ2" s="331"/>
      <c r="AK2" s="331"/>
      <c r="AL2" s="331"/>
      <c r="AM2" s="332"/>
    </row>
    <row r="3" spans="1:39" ht="69.150000000000006" customHeight="1" thickBot="1" x14ac:dyDescent="0.35">
      <c r="A3" s="339"/>
      <c r="B3" s="393"/>
      <c r="C3" s="339"/>
      <c r="D3" s="339"/>
      <c r="E3" s="416"/>
      <c r="F3" s="247" t="s">
        <v>71</v>
      </c>
      <c r="G3" s="248" t="s">
        <v>72</v>
      </c>
      <c r="H3" s="249" t="s">
        <v>73</v>
      </c>
      <c r="I3" s="250" t="s">
        <v>74</v>
      </c>
      <c r="J3" s="251" t="s">
        <v>75</v>
      </c>
      <c r="K3" s="252" t="s">
        <v>76</v>
      </c>
      <c r="L3" s="253" t="s">
        <v>77</v>
      </c>
      <c r="N3" s="416"/>
      <c r="O3" s="247" t="s">
        <v>71</v>
      </c>
      <c r="P3" s="248" t="s">
        <v>72</v>
      </c>
      <c r="Q3" s="249" t="s">
        <v>73</v>
      </c>
      <c r="R3" s="250" t="s">
        <v>74</v>
      </c>
      <c r="S3" s="251" t="s">
        <v>75</v>
      </c>
      <c r="T3" s="252" t="s">
        <v>76</v>
      </c>
      <c r="U3" s="253" t="s">
        <v>77</v>
      </c>
      <c r="W3" s="416"/>
      <c r="X3" s="247" t="s">
        <v>71</v>
      </c>
      <c r="Y3" s="248" t="s">
        <v>72</v>
      </c>
      <c r="Z3" s="249" t="s">
        <v>73</v>
      </c>
      <c r="AA3" s="250" t="s">
        <v>74</v>
      </c>
      <c r="AB3" s="251" t="s">
        <v>75</v>
      </c>
      <c r="AC3" s="252" t="s">
        <v>76</v>
      </c>
      <c r="AD3" s="253" t="s">
        <v>77</v>
      </c>
      <c r="AF3" s="416"/>
      <c r="AG3" s="247" t="s">
        <v>71</v>
      </c>
      <c r="AH3" s="248" t="s">
        <v>72</v>
      </c>
      <c r="AI3" s="249" t="s">
        <v>73</v>
      </c>
      <c r="AJ3" s="250" t="s">
        <v>74</v>
      </c>
      <c r="AK3" s="251" t="s">
        <v>75</v>
      </c>
      <c r="AL3" s="252" t="s">
        <v>76</v>
      </c>
      <c r="AM3" s="253" t="s">
        <v>77</v>
      </c>
    </row>
    <row r="4" spans="1:39" ht="15" customHeight="1" x14ac:dyDescent="0.3">
      <c r="A4" s="396" t="s">
        <v>233</v>
      </c>
      <c r="B4" s="413" t="s">
        <v>30</v>
      </c>
      <c r="C4" s="396" t="s">
        <v>143</v>
      </c>
      <c r="D4" s="213" t="s">
        <v>234</v>
      </c>
      <c r="E4" s="134"/>
      <c r="F4" s="137"/>
      <c r="G4" s="136"/>
      <c r="H4" s="136"/>
      <c r="I4" s="136"/>
      <c r="J4" s="136"/>
      <c r="K4" s="131"/>
      <c r="L4" s="109" t="str">
        <f t="shared" ref="L4:L70" si="0">IF(K4&gt;0,"N/A",IF(SUM(F4:J4)=0,"",SUM(F4:J4)))</f>
        <v/>
      </c>
      <c r="N4" s="134"/>
      <c r="O4" s="137"/>
      <c r="P4" s="136"/>
      <c r="Q4" s="136"/>
      <c r="R4" s="136"/>
      <c r="S4" s="136"/>
      <c r="T4" s="131"/>
      <c r="U4" s="109" t="str">
        <f t="shared" ref="U4:U26" si="1">IF(T4&gt;0,"N/A",IF(SUM(O4:S4)=0,"",SUM(O4:S4)))</f>
        <v/>
      </c>
      <c r="W4" s="134"/>
      <c r="X4" s="137"/>
      <c r="Y4" s="136"/>
      <c r="Z4" s="136"/>
      <c r="AA4" s="136"/>
      <c r="AB4" s="136"/>
      <c r="AC4" s="131"/>
      <c r="AD4" s="109" t="str">
        <f t="shared" ref="AD4:AD26" si="2">IF(AC4&gt;0,"N/A",IF(SUM(X4:AB4)=0,"",SUM(X4:AB4)))</f>
        <v/>
      </c>
      <c r="AF4" s="134"/>
      <c r="AG4" s="137"/>
      <c r="AH4" s="136"/>
      <c r="AI4" s="136"/>
      <c r="AJ4" s="136"/>
      <c r="AK4" s="136"/>
      <c r="AL4" s="131"/>
      <c r="AM4" s="109" t="str">
        <f t="shared" ref="AM4:AM26" si="3">IF(AL4&gt;0,"N/A",IF(SUM(AG4:AK4)=0,"",SUM(AG4:AK4)))</f>
        <v/>
      </c>
    </row>
    <row r="5" spans="1:39" ht="15" customHeight="1" x14ac:dyDescent="0.3">
      <c r="A5" s="397"/>
      <c r="B5" s="414"/>
      <c r="C5" s="397"/>
      <c r="D5" s="151" t="s">
        <v>235</v>
      </c>
      <c r="E5" s="134"/>
      <c r="F5" s="137"/>
      <c r="G5" s="136"/>
      <c r="H5" s="136"/>
      <c r="I5" s="136"/>
      <c r="J5" s="136"/>
      <c r="K5" s="131"/>
      <c r="L5" s="109" t="str">
        <f t="shared" si="0"/>
        <v/>
      </c>
      <c r="N5" s="134"/>
      <c r="O5" s="137"/>
      <c r="P5" s="136"/>
      <c r="Q5" s="136"/>
      <c r="R5" s="136"/>
      <c r="S5" s="136"/>
      <c r="T5" s="131"/>
      <c r="U5" s="109" t="str">
        <f t="shared" si="1"/>
        <v/>
      </c>
      <c r="W5" s="134"/>
      <c r="X5" s="137"/>
      <c r="Y5" s="136"/>
      <c r="Z5" s="136"/>
      <c r="AA5" s="136"/>
      <c r="AB5" s="136"/>
      <c r="AC5" s="131"/>
      <c r="AD5" s="109" t="str">
        <f t="shared" si="2"/>
        <v/>
      </c>
      <c r="AF5" s="134"/>
      <c r="AG5" s="137"/>
      <c r="AH5" s="136"/>
      <c r="AI5" s="136"/>
      <c r="AJ5" s="136"/>
      <c r="AK5" s="136"/>
      <c r="AL5" s="131"/>
      <c r="AM5" s="109" t="str">
        <f t="shared" si="3"/>
        <v/>
      </c>
    </row>
    <row r="6" spans="1:39" ht="15" customHeight="1" x14ac:dyDescent="0.3">
      <c r="A6" s="397"/>
      <c r="B6" s="414"/>
      <c r="C6" s="397"/>
      <c r="D6" s="151" t="s">
        <v>236</v>
      </c>
      <c r="E6" s="134"/>
      <c r="F6" s="137"/>
      <c r="G6" s="136"/>
      <c r="H6" s="136"/>
      <c r="I6" s="136"/>
      <c r="J6" s="136"/>
      <c r="K6" s="131"/>
      <c r="L6" s="109" t="str">
        <f t="shared" si="0"/>
        <v/>
      </c>
      <c r="N6" s="134"/>
      <c r="O6" s="137"/>
      <c r="P6" s="136"/>
      <c r="Q6" s="136"/>
      <c r="R6" s="136"/>
      <c r="S6" s="136"/>
      <c r="T6" s="131"/>
      <c r="U6" s="109" t="str">
        <f t="shared" si="1"/>
        <v/>
      </c>
      <c r="W6" s="134"/>
      <c r="X6" s="137"/>
      <c r="Y6" s="136"/>
      <c r="Z6" s="136"/>
      <c r="AA6" s="136"/>
      <c r="AB6" s="136"/>
      <c r="AC6" s="131"/>
      <c r="AD6" s="109" t="str">
        <f t="shared" si="2"/>
        <v/>
      </c>
      <c r="AF6" s="134"/>
      <c r="AG6" s="137"/>
      <c r="AH6" s="136"/>
      <c r="AI6" s="136"/>
      <c r="AJ6" s="136"/>
      <c r="AK6" s="136"/>
      <c r="AL6" s="131"/>
      <c r="AM6" s="109" t="str">
        <f t="shared" si="3"/>
        <v/>
      </c>
    </row>
    <row r="7" spans="1:39" ht="15" customHeight="1" x14ac:dyDescent="0.3">
      <c r="A7" s="397"/>
      <c r="B7" s="414"/>
      <c r="C7" s="397"/>
      <c r="D7" s="151" t="s">
        <v>237</v>
      </c>
      <c r="E7" s="134"/>
      <c r="F7" s="137"/>
      <c r="G7" s="136"/>
      <c r="H7" s="136"/>
      <c r="I7" s="136"/>
      <c r="J7" s="136"/>
      <c r="K7" s="131"/>
      <c r="L7" s="109" t="str">
        <f t="shared" si="0"/>
        <v/>
      </c>
      <c r="N7" s="134"/>
      <c r="O7" s="137"/>
      <c r="P7" s="136"/>
      <c r="Q7" s="136"/>
      <c r="R7" s="136"/>
      <c r="S7" s="136"/>
      <c r="T7" s="131"/>
      <c r="U7" s="109" t="str">
        <f t="shared" si="1"/>
        <v/>
      </c>
      <c r="W7" s="134"/>
      <c r="X7" s="137"/>
      <c r="Y7" s="136"/>
      <c r="Z7" s="136"/>
      <c r="AA7" s="136"/>
      <c r="AB7" s="136"/>
      <c r="AC7" s="131"/>
      <c r="AD7" s="109" t="str">
        <f t="shared" si="2"/>
        <v/>
      </c>
      <c r="AF7" s="134"/>
      <c r="AG7" s="137"/>
      <c r="AH7" s="136"/>
      <c r="AI7" s="136"/>
      <c r="AJ7" s="136"/>
      <c r="AK7" s="136"/>
      <c r="AL7" s="131"/>
      <c r="AM7" s="109" t="str">
        <f t="shared" si="3"/>
        <v/>
      </c>
    </row>
    <row r="8" spans="1:39" ht="15" customHeight="1" x14ac:dyDescent="0.3">
      <c r="A8" s="397"/>
      <c r="B8" s="414"/>
      <c r="C8" s="397"/>
      <c r="D8" s="151" t="s">
        <v>238</v>
      </c>
      <c r="E8" s="134"/>
      <c r="F8" s="137"/>
      <c r="G8" s="136"/>
      <c r="H8" s="136"/>
      <c r="I8" s="136"/>
      <c r="J8" s="136"/>
      <c r="K8" s="131"/>
      <c r="L8" s="109" t="str">
        <f t="shared" si="0"/>
        <v/>
      </c>
      <c r="N8" s="134"/>
      <c r="O8" s="137"/>
      <c r="P8" s="136"/>
      <c r="Q8" s="136"/>
      <c r="R8" s="136"/>
      <c r="S8" s="136"/>
      <c r="T8" s="131"/>
      <c r="U8" s="109" t="str">
        <f t="shared" si="1"/>
        <v/>
      </c>
      <c r="W8" s="134"/>
      <c r="X8" s="137"/>
      <c r="Y8" s="136"/>
      <c r="Z8" s="136"/>
      <c r="AA8" s="136"/>
      <c r="AB8" s="136"/>
      <c r="AC8" s="131"/>
      <c r="AD8" s="109" t="str">
        <f t="shared" si="2"/>
        <v/>
      </c>
      <c r="AF8" s="134"/>
      <c r="AG8" s="137"/>
      <c r="AH8" s="136"/>
      <c r="AI8" s="136"/>
      <c r="AJ8" s="136"/>
      <c r="AK8" s="136"/>
      <c r="AL8" s="131"/>
      <c r="AM8" s="109" t="str">
        <f t="shared" si="3"/>
        <v/>
      </c>
    </row>
    <row r="9" spans="1:39" ht="15" customHeight="1" x14ac:dyDescent="0.3">
      <c r="A9" s="397"/>
      <c r="B9" s="414"/>
      <c r="C9" s="397"/>
      <c r="D9" s="138" t="s">
        <v>239</v>
      </c>
      <c r="E9" s="134"/>
      <c r="F9" s="137"/>
      <c r="G9" s="136"/>
      <c r="H9" s="136"/>
      <c r="I9" s="136"/>
      <c r="J9" s="136"/>
      <c r="K9" s="131"/>
      <c r="L9" s="109" t="str">
        <f t="shared" si="0"/>
        <v/>
      </c>
      <c r="N9" s="134"/>
      <c r="O9" s="137"/>
      <c r="P9" s="136"/>
      <c r="Q9" s="136"/>
      <c r="R9" s="136"/>
      <c r="S9" s="136"/>
      <c r="T9" s="131"/>
      <c r="U9" s="109" t="str">
        <f t="shared" si="1"/>
        <v/>
      </c>
      <c r="W9" s="134"/>
      <c r="X9" s="137"/>
      <c r="Y9" s="136"/>
      <c r="Z9" s="136"/>
      <c r="AA9" s="136"/>
      <c r="AB9" s="136"/>
      <c r="AC9" s="131"/>
      <c r="AD9" s="109" t="str">
        <f t="shared" si="2"/>
        <v/>
      </c>
      <c r="AF9" s="134"/>
      <c r="AG9" s="137"/>
      <c r="AH9" s="136"/>
      <c r="AI9" s="136"/>
      <c r="AJ9" s="136"/>
      <c r="AK9" s="136"/>
      <c r="AL9" s="131"/>
      <c r="AM9" s="109" t="str">
        <f t="shared" si="3"/>
        <v/>
      </c>
    </row>
    <row r="10" spans="1:39" x14ac:dyDescent="0.3">
      <c r="A10" s="397"/>
      <c r="B10" s="414"/>
      <c r="C10" s="397"/>
      <c r="D10" s="145" t="s">
        <v>240</v>
      </c>
      <c r="E10" s="134"/>
      <c r="F10" s="133"/>
      <c r="G10" s="132"/>
      <c r="H10" s="132"/>
      <c r="I10" s="132"/>
      <c r="J10" s="132"/>
      <c r="K10" s="131"/>
      <c r="L10" s="109" t="str">
        <f t="shared" si="0"/>
        <v/>
      </c>
      <c r="N10" s="134"/>
      <c r="O10" s="133"/>
      <c r="P10" s="132"/>
      <c r="Q10" s="132"/>
      <c r="R10" s="132"/>
      <c r="S10" s="132"/>
      <c r="T10" s="131"/>
      <c r="U10" s="109" t="str">
        <f t="shared" si="1"/>
        <v/>
      </c>
      <c r="W10" s="134"/>
      <c r="X10" s="133"/>
      <c r="Y10" s="132"/>
      <c r="Z10" s="132"/>
      <c r="AA10" s="132"/>
      <c r="AB10" s="132"/>
      <c r="AC10" s="131"/>
      <c r="AD10" s="109" t="str">
        <f t="shared" si="2"/>
        <v/>
      </c>
      <c r="AF10" s="134"/>
      <c r="AG10" s="133"/>
      <c r="AH10" s="132"/>
      <c r="AI10" s="132"/>
      <c r="AJ10" s="132"/>
      <c r="AK10" s="132"/>
      <c r="AL10" s="131"/>
      <c r="AM10" s="109" t="str">
        <f t="shared" si="3"/>
        <v/>
      </c>
    </row>
    <row r="11" spans="1:39" x14ac:dyDescent="0.3">
      <c r="A11" s="397"/>
      <c r="B11" s="414"/>
      <c r="C11" s="397"/>
      <c r="D11" s="145" t="s">
        <v>241</v>
      </c>
      <c r="E11" s="134"/>
      <c r="F11" s="133"/>
      <c r="G11" s="132"/>
      <c r="H11" s="132"/>
      <c r="I11" s="132"/>
      <c r="J11" s="132"/>
      <c r="K11" s="131"/>
      <c r="L11" s="109" t="str">
        <f t="shared" si="0"/>
        <v/>
      </c>
      <c r="N11" s="134"/>
      <c r="O11" s="133"/>
      <c r="P11" s="132"/>
      <c r="Q11" s="132"/>
      <c r="R11" s="132"/>
      <c r="S11" s="132"/>
      <c r="T11" s="131"/>
      <c r="U11" s="109" t="str">
        <f t="shared" si="1"/>
        <v/>
      </c>
      <c r="W11" s="134"/>
      <c r="X11" s="133"/>
      <c r="Y11" s="132"/>
      <c r="Z11" s="132"/>
      <c r="AA11" s="132"/>
      <c r="AB11" s="132"/>
      <c r="AC11" s="131"/>
      <c r="AD11" s="109" t="str">
        <f t="shared" si="2"/>
        <v/>
      </c>
      <c r="AF11" s="134"/>
      <c r="AG11" s="133"/>
      <c r="AH11" s="132"/>
      <c r="AI11" s="132"/>
      <c r="AJ11" s="132"/>
      <c r="AK11" s="132"/>
      <c r="AL11" s="131"/>
      <c r="AM11" s="109" t="str">
        <f t="shared" si="3"/>
        <v/>
      </c>
    </row>
    <row r="12" spans="1:39" x14ac:dyDescent="0.3">
      <c r="A12" s="397"/>
      <c r="B12" s="414"/>
      <c r="C12" s="397"/>
      <c r="D12" s="145" t="s">
        <v>242</v>
      </c>
      <c r="E12" s="134"/>
      <c r="F12" s="133"/>
      <c r="G12" s="132"/>
      <c r="H12" s="132"/>
      <c r="I12" s="132"/>
      <c r="J12" s="132"/>
      <c r="K12" s="131"/>
      <c r="L12" s="109" t="str">
        <f t="shared" si="0"/>
        <v/>
      </c>
      <c r="N12" s="134"/>
      <c r="O12" s="133"/>
      <c r="P12" s="132"/>
      <c r="Q12" s="132"/>
      <c r="R12" s="132"/>
      <c r="S12" s="132"/>
      <c r="T12" s="131"/>
      <c r="U12" s="109" t="str">
        <f t="shared" si="1"/>
        <v/>
      </c>
      <c r="W12" s="134"/>
      <c r="X12" s="133"/>
      <c r="Y12" s="132"/>
      <c r="Z12" s="132"/>
      <c r="AA12" s="132"/>
      <c r="AB12" s="132"/>
      <c r="AC12" s="131"/>
      <c r="AD12" s="109" t="str">
        <f t="shared" si="2"/>
        <v/>
      </c>
      <c r="AF12" s="134"/>
      <c r="AG12" s="133"/>
      <c r="AH12" s="132"/>
      <c r="AI12" s="132"/>
      <c r="AJ12" s="132"/>
      <c r="AK12" s="132"/>
      <c r="AL12" s="131"/>
      <c r="AM12" s="109" t="str">
        <f t="shared" si="3"/>
        <v/>
      </c>
    </row>
    <row r="13" spans="1:39" x14ac:dyDescent="0.3">
      <c r="A13" s="397"/>
      <c r="B13" s="414"/>
      <c r="C13" s="397"/>
      <c r="D13" s="145" t="s">
        <v>243</v>
      </c>
      <c r="E13" s="134"/>
      <c r="F13" s="133"/>
      <c r="G13" s="132"/>
      <c r="H13" s="132"/>
      <c r="I13" s="132"/>
      <c r="J13" s="132"/>
      <c r="K13" s="131"/>
      <c r="L13" s="109" t="str">
        <f t="shared" si="0"/>
        <v/>
      </c>
      <c r="N13" s="134"/>
      <c r="O13" s="133"/>
      <c r="P13" s="132"/>
      <c r="Q13" s="132"/>
      <c r="R13" s="132"/>
      <c r="S13" s="132"/>
      <c r="T13" s="131"/>
      <c r="U13" s="109" t="str">
        <f t="shared" si="1"/>
        <v/>
      </c>
      <c r="W13" s="134"/>
      <c r="X13" s="133"/>
      <c r="Y13" s="132"/>
      <c r="Z13" s="132"/>
      <c r="AA13" s="132"/>
      <c r="AB13" s="132"/>
      <c r="AC13" s="131"/>
      <c r="AD13" s="109" t="str">
        <f t="shared" si="2"/>
        <v/>
      </c>
      <c r="AF13" s="134"/>
      <c r="AG13" s="133"/>
      <c r="AH13" s="132"/>
      <c r="AI13" s="132"/>
      <c r="AJ13" s="132"/>
      <c r="AK13" s="132"/>
      <c r="AL13" s="131"/>
      <c r="AM13" s="109" t="str">
        <f t="shared" si="3"/>
        <v/>
      </c>
    </row>
    <row r="14" spans="1:39" x14ac:dyDescent="0.3">
      <c r="A14" s="397"/>
      <c r="B14" s="414"/>
      <c r="C14" s="397"/>
      <c r="D14" s="145" t="s">
        <v>244</v>
      </c>
      <c r="E14" s="134"/>
      <c r="F14" s="133"/>
      <c r="G14" s="132"/>
      <c r="H14" s="132"/>
      <c r="I14" s="132"/>
      <c r="J14" s="132"/>
      <c r="K14" s="131"/>
      <c r="L14" s="109" t="str">
        <f t="shared" si="0"/>
        <v/>
      </c>
      <c r="N14" s="134"/>
      <c r="O14" s="133"/>
      <c r="P14" s="132"/>
      <c r="Q14" s="132"/>
      <c r="R14" s="132"/>
      <c r="S14" s="132"/>
      <c r="T14" s="131"/>
      <c r="U14" s="109" t="str">
        <f t="shared" si="1"/>
        <v/>
      </c>
      <c r="W14" s="134"/>
      <c r="X14" s="133"/>
      <c r="Y14" s="132"/>
      <c r="Z14" s="132"/>
      <c r="AA14" s="132"/>
      <c r="AB14" s="132"/>
      <c r="AC14" s="131"/>
      <c r="AD14" s="109" t="str">
        <f t="shared" si="2"/>
        <v/>
      </c>
      <c r="AF14" s="134"/>
      <c r="AG14" s="133"/>
      <c r="AH14" s="132"/>
      <c r="AI14" s="132"/>
      <c r="AJ14" s="132"/>
      <c r="AK14" s="132"/>
      <c r="AL14" s="131"/>
      <c r="AM14" s="109" t="str">
        <f t="shared" si="3"/>
        <v/>
      </c>
    </row>
    <row r="15" spans="1:39" x14ac:dyDescent="0.3">
      <c r="A15" s="397"/>
      <c r="B15" s="414"/>
      <c r="C15" s="397"/>
      <c r="D15" s="145" t="s">
        <v>245</v>
      </c>
      <c r="E15" s="134"/>
      <c r="F15" s="133"/>
      <c r="G15" s="132"/>
      <c r="H15" s="132"/>
      <c r="I15" s="132"/>
      <c r="J15" s="132"/>
      <c r="K15" s="131"/>
      <c r="L15" s="109" t="str">
        <f t="shared" si="0"/>
        <v/>
      </c>
      <c r="N15" s="134"/>
      <c r="O15" s="133"/>
      <c r="P15" s="132"/>
      <c r="Q15" s="132"/>
      <c r="R15" s="132"/>
      <c r="S15" s="132"/>
      <c r="T15" s="131"/>
      <c r="U15" s="109" t="str">
        <f t="shared" si="1"/>
        <v/>
      </c>
      <c r="W15" s="134"/>
      <c r="X15" s="133"/>
      <c r="Y15" s="132"/>
      <c r="Z15" s="132"/>
      <c r="AA15" s="132"/>
      <c r="AB15" s="132"/>
      <c r="AC15" s="131"/>
      <c r="AD15" s="109" t="str">
        <f t="shared" si="2"/>
        <v/>
      </c>
      <c r="AF15" s="134"/>
      <c r="AG15" s="133"/>
      <c r="AH15" s="132"/>
      <c r="AI15" s="132"/>
      <c r="AJ15" s="132"/>
      <c r="AK15" s="132"/>
      <c r="AL15" s="131"/>
      <c r="AM15" s="109" t="str">
        <f t="shared" si="3"/>
        <v/>
      </c>
    </row>
    <row r="16" spans="1:39" x14ac:dyDescent="0.3">
      <c r="A16" s="397"/>
      <c r="B16" s="414"/>
      <c r="C16" s="397"/>
      <c r="D16" s="145" t="s">
        <v>246</v>
      </c>
      <c r="E16" s="134"/>
      <c r="F16" s="133"/>
      <c r="G16" s="132"/>
      <c r="H16" s="132"/>
      <c r="I16" s="132"/>
      <c r="J16" s="132"/>
      <c r="K16" s="131"/>
      <c r="L16" s="109" t="str">
        <f t="shared" si="0"/>
        <v/>
      </c>
      <c r="N16" s="134"/>
      <c r="O16" s="133"/>
      <c r="P16" s="132"/>
      <c r="Q16" s="132"/>
      <c r="R16" s="132"/>
      <c r="S16" s="132"/>
      <c r="T16" s="131"/>
      <c r="U16" s="109" t="str">
        <f t="shared" si="1"/>
        <v/>
      </c>
      <c r="W16" s="134"/>
      <c r="X16" s="133"/>
      <c r="Y16" s="132"/>
      <c r="Z16" s="132"/>
      <c r="AA16" s="132"/>
      <c r="AB16" s="132"/>
      <c r="AC16" s="131"/>
      <c r="AD16" s="109" t="str">
        <f t="shared" si="2"/>
        <v/>
      </c>
      <c r="AF16" s="134"/>
      <c r="AG16" s="133"/>
      <c r="AH16" s="132"/>
      <c r="AI16" s="132"/>
      <c r="AJ16" s="132"/>
      <c r="AK16" s="132"/>
      <c r="AL16" s="131"/>
      <c r="AM16" s="109" t="str">
        <f t="shared" si="3"/>
        <v/>
      </c>
    </row>
    <row r="17" spans="1:39" x14ac:dyDescent="0.3">
      <c r="A17" s="397"/>
      <c r="B17" s="414"/>
      <c r="C17" s="397"/>
      <c r="D17" s="116" t="s">
        <v>247</v>
      </c>
      <c r="E17" s="134"/>
      <c r="F17" s="133"/>
      <c r="G17" s="132"/>
      <c r="H17" s="132"/>
      <c r="I17" s="132"/>
      <c r="J17" s="132"/>
      <c r="K17" s="131"/>
      <c r="L17" s="109" t="str">
        <f t="shared" si="0"/>
        <v/>
      </c>
      <c r="N17" s="134"/>
      <c r="O17" s="133"/>
      <c r="P17" s="132"/>
      <c r="Q17" s="132"/>
      <c r="R17" s="132"/>
      <c r="S17" s="132"/>
      <c r="T17" s="131"/>
      <c r="U17" s="109" t="str">
        <f t="shared" si="1"/>
        <v/>
      </c>
      <c r="W17" s="134"/>
      <c r="X17" s="133"/>
      <c r="Y17" s="132"/>
      <c r="Z17" s="132"/>
      <c r="AA17" s="132"/>
      <c r="AB17" s="132"/>
      <c r="AC17" s="131"/>
      <c r="AD17" s="109" t="str">
        <f t="shared" si="2"/>
        <v/>
      </c>
      <c r="AF17" s="134"/>
      <c r="AG17" s="133"/>
      <c r="AH17" s="132"/>
      <c r="AI17" s="132"/>
      <c r="AJ17" s="132"/>
      <c r="AK17" s="132"/>
      <c r="AL17" s="131"/>
      <c r="AM17" s="109" t="str">
        <f t="shared" si="3"/>
        <v/>
      </c>
    </row>
    <row r="18" spans="1:39" x14ac:dyDescent="0.3">
      <c r="A18" s="397"/>
      <c r="B18" s="414"/>
      <c r="C18" s="397"/>
      <c r="D18" s="214" t="s">
        <v>248</v>
      </c>
      <c r="E18" s="134"/>
      <c r="F18" s="133"/>
      <c r="G18" s="132"/>
      <c r="H18" s="132"/>
      <c r="I18" s="132"/>
      <c r="J18" s="132"/>
      <c r="K18" s="131"/>
      <c r="L18" s="109" t="str">
        <f t="shared" si="0"/>
        <v/>
      </c>
      <c r="N18" s="134"/>
      <c r="O18" s="133"/>
      <c r="P18" s="132"/>
      <c r="Q18" s="132"/>
      <c r="R18" s="132"/>
      <c r="S18" s="132"/>
      <c r="T18" s="131"/>
      <c r="U18" s="109" t="str">
        <f t="shared" si="1"/>
        <v/>
      </c>
      <c r="W18" s="134"/>
      <c r="X18" s="133"/>
      <c r="Y18" s="132"/>
      <c r="Z18" s="132"/>
      <c r="AA18" s="132"/>
      <c r="AB18" s="132"/>
      <c r="AC18" s="131"/>
      <c r="AD18" s="109" t="str">
        <f t="shared" si="2"/>
        <v/>
      </c>
      <c r="AF18" s="134"/>
      <c r="AG18" s="133"/>
      <c r="AH18" s="132"/>
      <c r="AI18" s="132"/>
      <c r="AJ18" s="132"/>
      <c r="AK18" s="132"/>
      <c r="AL18" s="131"/>
      <c r="AM18" s="109" t="str">
        <f t="shared" si="3"/>
        <v/>
      </c>
    </row>
    <row r="19" spans="1:39" x14ac:dyDescent="0.3">
      <c r="A19" s="397"/>
      <c r="B19" s="414"/>
      <c r="C19" s="397"/>
      <c r="D19" s="116" t="s">
        <v>249</v>
      </c>
      <c r="E19" s="134"/>
      <c r="F19" s="133"/>
      <c r="G19" s="132"/>
      <c r="H19" s="132"/>
      <c r="I19" s="132"/>
      <c r="J19" s="132"/>
      <c r="K19" s="131"/>
      <c r="L19" s="109" t="str">
        <f t="shared" si="0"/>
        <v/>
      </c>
      <c r="N19" s="134"/>
      <c r="O19" s="133"/>
      <c r="P19" s="132"/>
      <c r="Q19" s="132"/>
      <c r="R19" s="132"/>
      <c r="S19" s="132"/>
      <c r="T19" s="131"/>
      <c r="U19" s="109" t="str">
        <f t="shared" si="1"/>
        <v/>
      </c>
      <c r="W19" s="134"/>
      <c r="X19" s="133"/>
      <c r="Y19" s="132"/>
      <c r="Z19" s="132"/>
      <c r="AA19" s="132"/>
      <c r="AB19" s="132"/>
      <c r="AC19" s="131"/>
      <c r="AD19" s="109" t="str">
        <f t="shared" si="2"/>
        <v/>
      </c>
      <c r="AF19" s="134"/>
      <c r="AG19" s="133"/>
      <c r="AH19" s="132"/>
      <c r="AI19" s="132"/>
      <c r="AJ19" s="132"/>
      <c r="AK19" s="132"/>
      <c r="AL19" s="131"/>
      <c r="AM19" s="109" t="str">
        <f t="shared" si="3"/>
        <v/>
      </c>
    </row>
    <row r="20" spans="1:39" x14ac:dyDescent="0.3">
      <c r="A20" s="397"/>
      <c r="B20" s="414"/>
      <c r="C20" s="397"/>
      <c r="D20" s="214" t="s">
        <v>250</v>
      </c>
      <c r="E20" s="134"/>
      <c r="F20" s="133"/>
      <c r="G20" s="132"/>
      <c r="H20" s="132"/>
      <c r="I20" s="132"/>
      <c r="J20" s="132"/>
      <c r="K20" s="131"/>
      <c r="L20" s="109" t="str">
        <f t="shared" si="0"/>
        <v/>
      </c>
      <c r="N20" s="134"/>
      <c r="O20" s="133"/>
      <c r="P20" s="132"/>
      <c r="Q20" s="132"/>
      <c r="R20" s="132"/>
      <c r="S20" s="132"/>
      <c r="T20" s="131"/>
      <c r="U20" s="109" t="str">
        <f t="shared" si="1"/>
        <v/>
      </c>
      <c r="W20" s="134"/>
      <c r="X20" s="133"/>
      <c r="Y20" s="132"/>
      <c r="Z20" s="132"/>
      <c r="AA20" s="132"/>
      <c r="AB20" s="132"/>
      <c r="AC20" s="131"/>
      <c r="AD20" s="109" t="str">
        <f t="shared" si="2"/>
        <v/>
      </c>
      <c r="AF20" s="134"/>
      <c r="AG20" s="133"/>
      <c r="AH20" s="132"/>
      <c r="AI20" s="132"/>
      <c r="AJ20" s="132"/>
      <c r="AK20" s="132"/>
      <c r="AL20" s="131"/>
      <c r="AM20" s="109" t="str">
        <f t="shared" si="3"/>
        <v/>
      </c>
    </row>
    <row r="21" spans="1:39" x14ac:dyDescent="0.3">
      <c r="A21" s="397"/>
      <c r="B21" s="414"/>
      <c r="C21" s="397"/>
      <c r="D21" s="145" t="s">
        <v>251</v>
      </c>
      <c r="E21" s="134"/>
      <c r="F21" s="133"/>
      <c r="G21" s="132"/>
      <c r="H21" s="132"/>
      <c r="I21" s="132"/>
      <c r="J21" s="132"/>
      <c r="K21" s="131"/>
      <c r="L21" s="109" t="str">
        <f t="shared" si="0"/>
        <v/>
      </c>
      <c r="N21" s="134"/>
      <c r="O21" s="133"/>
      <c r="P21" s="132"/>
      <c r="Q21" s="132"/>
      <c r="R21" s="132"/>
      <c r="S21" s="132"/>
      <c r="T21" s="131"/>
      <c r="U21" s="109" t="str">
        <f t="shared" si="1"/>
        <v/>
      </c>
      <c r="W21" s="134"/>
      <c r="X21" s="133"/>
      <c r="Y21" s="132"/>
      <c r="Z21" s="132"/>
      <c r="AA21" s="132"/>
      <c r="AB21" s="132"/>
      <c r="AC21" s="131"/>
      <c r="AD21" s="109" t="str">
        <f t="shared" si="2"/>
        <v/>
      </c>
      <c r="AF21" s="134"/>
      <c r="AG21" s="133"/>
      <c r="AH21" s="132"/>
      <c r="AI21" s="132"/>
      <c r="AJ21" s="132"/>
      <c r="AK21" s="132"/>
      <c r="AL21" s="131"/>
      <c r="AM21" s="109" t="str">
        <f t="shared" si="3"/>
        <v/>
      </c>
    </row>
    <row r="22" spans="1:39" x14ac:dyDescent="0.3">
      <c r="A22" s="397"/>
      <c r="B22" s="414"/>
      <c r="C22" s="397"/>
      <c r="D22" s="145" t="s">
        <v>252</v>
      </c>
      <c r="E22" s="134"/>
      <c r="F22" s="133"/>
      <c r="G22" s="132"/>
      <c r="H22" s="132"/>
      <c r="I22" s="132"/>
      <c r="J22" s="132"/>
      <c r="K22" s="131"/>
      <c r="L22" s="109" t="str">
        <f t="shared" si="0"/>
        <v/>
      </c>
      <c r="N22" s="134"/>
      <c r="O22" s="133"/>
      <c r="P22" s="132"/>
      <c r="Q22" s="132"/>
      <c r="R22" s="132"/>
      <c r="S22" s="132"/>
      <c r="T22" s="131"/>
      <c r="U22" s="109" t="str">
        <f t="shared" si="1"/>
        <v/>
      </c>
      <c r="W22" s="134"/>
      <c r="X22" s="133"/>
      <c r="Y22" s="132"/>
      <c r="Z22" s="132"/>
      <c r="AA22" s="132"/>
      <c r="AB22" s="132"/>
      <c r="AC22" s="131"/>
      <c r="AD22" s="109" t="str">
        <f t="shared" si="2"/>
        <v/>
      </c>
      <c r="AF22" s="134"/>
      <c r="AG22" s="133"/>
      <c r="AH22" s="132"/>
      <c r="AI22" s="132"/>
      <c r="AJ22" s="132"/>
      <c r="AK22" s="132"/>
      <c r="AL22" s="131"/>
      <c r="AM22" s="109" t="str">
        <f t="shared" si="3"/>
        <v/>
      </c>
    </row>
    <row r="23" spans="1:39" x14ac:dyDescent="0.3">
      <c r="A23" s="397"/>
      <c r="B23" s="414"/>
      <c r="C23" s="397"/>
      <c r="D23" s="145" t="s">
        <v>178</v>
      </c>
      <c r="E23" s="134"/>
      <c r="F23" s="133"/>
      <c r="G23" s="132"/>
      <c r="H23" s="132"/>
      <c r="I23" s="132"/>
      <c r="J23" s="132"/>
      <c r="K23" s="131"/>
      <c r="L23" s="109" t="str">
        <f t="shared" si="0"/>
        <v/>
      </c>
      <c r="N23" s="134"/>
      <c r="O23" s="133"/>
      <c r="P23" s="132"/>
      <c r="Q23" s="132"/>
      <c r="R23" s="132"/>
      <c r="S23" s="132"/>
      <c r="T23" s="131"/>
      <c r="U23" s="109" t="str">
        <f t="shared" si="1"/>
        <v/>
      </c>
      <c r="W23" s="134"/>
      <c r="X23" s="133"/>
      <c r="Y23" s="132"/>
      <c r="Z23" s="132"/>
      <c r="AA23" s="132"/>
      <c r="AB23" s="132"/>
      <c r="AC23" s="131"/>
      <c r="AD23" s="109" t="str">
        <f t="shared" si="2"/>
        <v/>
      </c>
      <c r="AF23" s="134"/>
      <c r="AG23" s="133"/>
      <c r="AH23" s="132"/>
      <c r="AI23" s="132"/>
      <c r="AJ23" s="132"/>
      <c r="AK23" s="132"/>
      <c r="AL23" s="131"/>
      <c r="AM23" s="109" t="str">
        <f t="shared" si="3"/>
        <v/>
      </c>
    </row>
    <row r="24" spans="1:39" x14ac:dyDescent="0.3">
      <c r="A24" s="397"/>
      <c r="B24" s="414"/>
      <c r="C24" s="397"/>
      <c r="D24" s="145" t="s">
        <v>178</v>
      </c>
      <c r="E24" s="134"/>
      <c r="F24" s="133"/>
      <c r="G24" s="132"/>
      <c r="H24" s="132"/>
      <c r="I24" s="132"/>
      <c r="J24" s="132"/>
      <c r="K24" s="131"/>
      <c r="L24" s="109" t="str">
        <f t="shared" si="0"/>
        <v/>
      </c>
      <c r="N24" s="134"/>
      <c r="O24" s="133"/>
      <c r="P24" s="132"/>
      <c r="Q24" s="132"/>
      <c r="R24" s="132"/>
      <c r="S24" s="132"/>
      <c r="T24" s="131"/>
      <c r="U24" s="109" t="str">
        <f t="shared" si="1"/>
        <v/>
      </c>
      <c r="W24" s="134"/>
      <c r="X24" s="133"/>
      <c r="Y24" s="132"/>
      <c r="Z24" s="132"/>
      <c r="AA24" s="132"/>
      <c r="AB24" s="132"/>
      <c r="AC24" s="131"/>
      <c r="AD24" s="109" t="str">
        <f t="shared" si="2"/>
        <v/>
      </c>
      <c r="AF24" s="134"/>
      <c r="AG24" s="133"/>
      <c r="AH24" s="132"/>
      <c r="AI24" s="132"/>
      <c r="AJ24" s="132"/>
      <c r="AK24" s="132"/>
      <c r="AL24" s="131"/>
      <c r="AM24" s="109" t="str">
        <f t="shared" si="3"/>
        <v/>
      </c>
    </row>
    <row r="25" spans="1:39" x14ac:dyDescent="0.3">
      <c r="A25" s="397"/>
      <c r="B25" s="414"/>
      <c r="C25" s="397"/>
      <c r="D25" s="145" t="s">
        <v>253</v>
      </c>
      <c r="E25" s="134"/>
      <c r="F25" s="133"/>
      <c r="G25" s="132"/>
      <c r="H25" s="132"/>
      <c r="I25" s="132"/>
      <c r="J25" s="132"/>
      <c r="K25" s="131"/>
      <c r="L25" s="109" t="str">
        <f t="shared" si="0"/>
        <v/>
      </c>
      <c r="N25" s="134"/>
      <c r="O25" s="133"/>
      <c r="P25" s="132"/>
      <c r="Q25" s="132"/>
      <c r="R25" s="132"/>
      <c r="S25" s="132"/>
      <c r="T25" s="131"/>
      <c r="U25" s="109" t="str">
        <f t="shared" si="1"/>
        <v/>
      </c>
      <c r="W25" s="134"/>
      <c r="X25" s="133"/>
      <c r="Y25" s="132"/>
      <c r="Z25" s="132"/>
      <c r="AA25" s="132"/>
      <c r="AB25" s="132"/>
      <c r="AC25" s="131"/>
      <c r="AD25" s="109" t="str">
        <f t="shared" si="2"/>
        <v/>
      </c>
      <c r="AF25" s="134"/>
      <c r="AG25" s="133"/>
      <c r="AH25" s="132"/>
      <c r="AI25" s="132"/>
      <c r="AJ25" s="132"/>
      <c r="AK25" s="132"/>
      <c r="AL25" s="131"/>
      <c r="AM25" s="109" t="str">
        <f t="shared" si="3"/>
        <v/>
      </c>
    </row>
    <row r="26" spans="1:39" ht="15" thickBot="1" x14ac:dyDescent="0.35">
      <c r="A26" s="397"/>
      <c r="B26" s="414"/>
      <c r="C26" s="397"/>
      <c r="D26" s="145" t="s">
        <v>178</v>
      </c>
      <c r="E26" s="142"/>
      <c r="F26" s="141"/>
      <c r="G26" s="140"/>
      <c r="H26" s="140"/>
      <c r="I26" s="140"/>
      <c r="J26" s="140"/>
      <c r="K26" s="139"/>
      <c r="L26" s="109" t="str">
        <f t="shared" si="0"/>
        <v/>
      </c>
      <c r="N26" s="142"/>
      <c r="O26" s="141"/>
      <c r="P26" s="140"/>
      <c r="Q26" s="140"/>
      <c r="R26" s="140"/>
      <c r="S26" s="140"/>
      <c r="T26" s="139"/>
      <c r="U26" s="109" t="str">
        <f t="shared" si="1"/>
        <v/>
      </c>
      <c r="W26" s="142"/>
      <c r="X26" s="141"/>
      <c r="Y26" s="140"/>
      <c r="Z26" s="140"/>
      <c r="AA26" s="140"/>
      <c r="AB26" s="140"/>
      <c r="AC26" s="139"/>
      <c r="AD26" s="109" t="str">
        <f t="shared" si="2"/>
        <v/>
      </c>
      <c r="AF26" s="142"/>
      <c r="AG26" s="141"/>
      <c r="AH26" s="140"/>
      <c r="AI26" s="140"/>
      <c r="AJ26" s="140"/>
      <c r="AK26" s="140"/>
      <c r="AL26" s="139"/>
      <c r="AM26" s="109" t="str">
        <f t="shared" si="3"/>
        <v/>
      </c>
    </row>
    <row r="27" spans="1:39" ht="15" thickBot="1" x14ac:dyDescent="0.35">
      <c r="A27" s="397"/>
      <c r="B27" s="414"/>
      <c r="C27" s="408"/>
      <c r="D27" s="286" t="s">
        <v>429</v>
      </c>
      <c r="E27" s="112">
        <f>SUMIF(L4:L26,100,E4:E26)</f>
        <v>0</v>
      </c>
      <c r="F27" s="310" t="str">
        <f>IFERROR(IF(E$27=0,(SUM(F4:F26)/COUNT(L$4:L$26)),(SUMPRODUCT(F4:F26,E$4:E$26)/E$27)),"")</f>
        <v/>
      </c>
      <c r="G27" s="310" t="str">
        <f>IFERROR(IF(E$27=0,(SUM(G4:G26)/COUNT(L$4:L$26)),(SUMPRODUCT(G4:G26,E$4:E$26)/E$27)),"")</f>
        <v/>
      </c>
      <c r="H27" s="310" t="str">
        <f>IFERROR(IF(E$27=0,(SUM(H4:H26)/COUNT(L$4:L$26)),(SUMPRODUCT(H4:H26,E$4:E$26)/E$27)),"")</f>
        <v/>
      </c>
      <c r="I27" s="310" t="str">
        <f>IFERROR(IF(E$27=0,(SUM(I4:I26)/COUNT(L$4:L$26)),(SUMPRODUCT(I4:I26,E$4:E$26)/E$27)),"")</f>
        <v/>
      </c>
      <c r="J27" s="310" t="str">
        <f>IFERROR(IF(E$27=0,(SUM(J4:J26)/COUNT(L$4:L$26)),(SUMPRODUCT(J4:J26,E$4:E$26)/E$27)),"")</f>
        <v/>
      </c>
      <c r="K27" s="113" t="str">
        <f>IFERROR((COUNT(K4:K26)/(COUNTA(L4:L26)-COUNTBLANK(L4:L26))*100),"")</f>
        <v/>
      </c>
      <c r="L27" s="129">
        <f>SUM(F27:J27)</f>
        <v>0</v>
      </c>
      <c r="N27" s="112">
        <f>SUMIF(U4:U26,100,N4:N26)</f>
        <v>0</v>
      </c>
      <c r="O27" s="310" t="str">
        <f>IFERROR(IF(N$27=0,(SUM(O4:O26)/COUNT(U$4:U$26)),(SUMPRODUCT(O4:O26,N$4:N$26)/N$27)),"")</f>
        <v/>
      </c>
      <c r="P27" s="310" t="str">
        <f>IFERROR(IF(N$27=0,(SUM(P4:P26)/COUNT(U$4:U$26)),(SUMPRODUCT(P4:P26,N$4:N$26)/N$27)),"")</f>
        <v/>
      </c>
      <c r="Q27" s="310" t="str">
        <f>IFERROR(IF(N$27=0,(SUM(Q4:Q26)/COUNT(U$4:U$26)),(SUMPRODUCT(Q4:Q26,N$4:N$26)/N$27)),"")</f>
        <v/>
      </c>
      <c r="R27" s="310" t="str">
        <f>IFERROR(IF(N$27=0,(SUM(R4:R26)/COUNT(U$4:U$26)),(SUMPRODUCT(R4:R26,N$4:N$26)/N$27)),"")</f>
        <v/>
      </c>
      <c r="S27" s="310" t="str">
        <f>IFERROR(IF(N$27=0,(SUM(S4:S26)/COUNT(U$4:U$26)),(SUMPRODUCT(S4:S26,N$4:N$26)/N$27)),"")</f>
        <v/>
      </c>
      <c r="T27" s="113" t="str">
        <f>IFERROR((COUNT(T4:T26)/(COUNTA(U4:U26)-COUNTBLANK(U4:U26))*100),"")</f>
        <v/>
      </c>
      <c r="U27" s="129">
        <f>SUM(O27:S27)</f>
        <v>0</v>
      </c>
      <c r="W27" s="112">
        <f>SUMIF(AD4:AD26,100,W4:W26)</f>
        <v>0</v>
      </c>
      <c r="X27" s="310" t="str">
        <f>IFERROR(IF(W$27=0,(SUM(X4:X26)/COUNT(AD$4:AD$26)),(SUMPRODUCT(X4:X26,W$4:W$26)/W$27)),"")</f>
        <v/>
      </c>
      <c r="Y27" s="310" t="str">
        <f>IFERROR(IF(W$27=0,(SUM(Y4:Y26)/COUNT(AD$4:AD$26)),(SUMPRODUCT(Y4:Y26,W$4:W$26)/W$27)),"")</f>
        <v/>
      </c>
      <c r="Z27" s="310" t="str">
        <f>IFERROR(IF(W$27=0,(SUM(Z4:Z26)/COUNT(AD$4:AD$26)),(SUMPRODUCT(Z4:Z26,W$4:W$26)/W$27)),"")</f>
        <v/>
      </c>
      <c r="AA27" s="310" t="str">
        <f>IFERROR(IF(W$27=0,(SUM(AA4:AA26)/COUNT(AD$4:AD$26)),(SUMPRODUCT(AA4:AA26,W$4:W$26)/W$27)),"")</f>
        <v/>
      </c>
      <c r="AB27" s="310" t="str">
        <f>IFERROR(IF(W$27=0,(SUM(AB4:AB26)/COUNT(AD$4:AD$26)),(SUMPRODUCT(AB4:AB26,W$4:W$26)/W$27)),"")</f>
        <v/>
      </c>
      <c r="AC27" s="113" t="str">
        <f>IFERROR((COUNT(AC4:AC26)/(COUNTA(AD4:AD26)-COUNTBLANK(AD4:AD26))*100),"")</f>
        <v/>
      </c>
      <c r="AD27" s="129">
        <f>SUM(X27:AB27)</f>
        <v>0</v>
      </c>
      <c r="AF27" s="112">
        <f>SUMIF(AM4:AM26,100,AF4:AF26)</f>
        <v>0</v>
      </c>
      <c r="AG27" s="310" t="str">
        <f>IFERROR(IF(AF$27=0,(SUM(AG4:AG26)/COUNT(AM$4:AM$26)),(SUMPRODUCT(AG4:AG26,AF$4:AF$26)/AF$27)),"")</f>
        <v/>
      </c>
      <c r="AH27" s="310" t="str">
        <f>IFERROR(IF(AF$27=0,(SUM(AH4:AH26)/COUNT(AM$4:AM$26)),(SUMPRODUCT(AH4:AH26,AF$4:AF$26)/AF$27)),"")</f>
        <v/>
      </c>
      <c r="AI27" s="310" t="str">
        <f>IFERROR(IF(AF$27=0,(SUM(AI4:AI26)/COUNT(AM$4:AM$26)),(SUMPRODUCT(AI4:AI26,AF$4:AF$26)/AF$27)),"")</f>
        <v/>
      </c>
      <c r="AJ27" s="310" t="str">
        <f>IFERROR(IF(AF$27=0,(SUM(AJ4:AJ26)/COUNT(AM$4:AM$26)),(SUMPRODUCT(AJ4:AJ26,AF$4:AF$26)/AF$27)),"")</f>
        <v/>
      </c>
      <c r="AK27" s="310" t="str">
        <f>IFERROR(IF(AF$27=0,(SUM(AK4:AK26)/COUNT(AM$4:AM$26)),(SUMPRODUCT(AK4:AK26,AF$4:AF$26)/AF$27)),"")</f>
        <v/>
      </c>
      <c r="AL27" s="113" t="str">
        <f>IFERROR((COUNT(AL4:AL26)/(COUNTA(AM4:AM26)-COUNTBLANK(AM4:AM26))*100),"")</f>
        <v/>
      </c>
      <c r="AM27" s="129">
        <f>SUM(AG27:AK27)</f>
        <v>0</v>
      </c>
    </row>
    <row r="28" spans="1:39" ht="15" thickBot="1" x14ac:dyDescent="0.35">
      <c r="A28" s="398"/>
      <c r="B28" s="414"/>
      <c r="C28" s="409"/>
      <c r="D28" s="286" t="s">
        <v>462</v>
      </c>
      <c r="E28" s="112" t="str">
        <f>IFERROR(ROUND((F27/100*1+G27/100*2+H27/100*3+I27/100*4+J27/100*5),0),"")</f>
        <v/>
      </c>
      <c r="F28" s="385" t="str">
        <f>IF(E28=1,"Very Good",IF(E28=2,"Good",IF(E28=3,"Fair",IF(E28=4,"Poor",IF(E28=5,"Very Poor","")))))</f>
        <v/>
      </c>
      <c r="G28" s="386"/>
      <c r="H28" s="386"/>
      <c r="I28" s="386"/>
      <c r="J28" s="386"/>
      <c r="K28" s="386"/>
      <c r="L28" s="387"/>
      <c r="N28" s="112" t="str">
        <f>IFERROR(ROUND((O27/100*1+P27/100*2+Q27/100*3+R27/100*4+S27/100*5),0),"")</f>
        <v/>
      </c>
      <c r="O28" s="385" t="str">
        <f>IF(N28=1,"Very Good",IF(N28=2,"Good",IF(N28=3,"Fair",IF(N28=4,"Poor",IF(N28=5,"Very Poor","")))))</f>
        <v/>
      </c>
      <c r="P28" s="386"/>
      <c r="Q28" s="386"/>
      <c r="R28" s="386"/>
      <c r="S28" s="386"/>
      <c r="T28" s="386"/>
      <c r="U28" s="387"/>
      <c r="W28" s="112" t="str">
        <f>IFERROR(ROUND((X27/100*1+Y27/100*2+Z27/100*3+AA27/100*4+AB27/100*5),0),"")</f>
        <v/>
      </c>
      <c r="X28" s="385" t="str">
        <f>IF(W28=1,"Very Good",IF(W28=2,"Good",IF(W28=3,"Fair",IF(W28=4,"Poor",IF(W28=5,"Very Poor","")))))</f>
        <v/>
      </c>
      <c r="Y28" s="386"/>
      <c r="Z28" s="386"/>
      <c r="AA28" s="386"/>
      <c r="AB28" s="386"/>
      <c r="AC28" s="386"/>
      <c r="AD28" s="387"/>
      <c r="AF28" s="112" t="str">
        <f>IFERROR(ROUND((AG27/100*1+AH27/100*2+AI27/100*3+AJ27/100*4+AK27/100*5),0),"")</f>
        <v/>
      </c>
      <c r="AG28" s="385" t="str">
        <f>IF(AF28=1,"Very Good",IF(AF28=2,"Good",IF(AF28=3,"Fair",IF(AF28=4,"Poor",IF(AF28=5,"Very Poor","")))))</f>
        <v/>
      </c>
      <c r="AH28" s="386"/>
      <c r="AI28" s="386"/>
      <c r="AJ28" s="386"/>
      <c r="AK28" s="386"/>
      <c r="AL28" s="386"/>
      <c r="AM28" s="387"/>
    </row>
    <row r="29" spans="1:39" ht="14.4" customHeight="1" x14ac:dyDescent="0.3">
      <c r="A29" s="396" t="s">
        <v>255</v>
      </c>
      <c r="B29" s="414"/>
      <c r="C29" s="396" t="s">
        <v>143</v>
      </c>
      <c r="D29" s="138" t="s">
        <v>256</v>
      </c>
      <c r="E29" s="134"/>
      <c r="F29" s="133"/>
      <c r="G29" s="132"/>
      <c r="H29" s="132"/>
      <c r="I29" s="132"/>
      <c r="J29" s="132"/>
      <c r="K29" s="131"/>
      <c r="L29" s="109" t="str">
        <f t="shared" si="0"/>
        <v/>
      </c>
      <c r="N29" s="134"/>
      <c r="O29" s="133"/>
      <c r="P29" s="132"/>
      <c r="Q29" s="132"/>
      <c r="R29" s="132"/>
      <c r="S29" s="132"/>
      <c r="T29" s="131"/>
      <c r="U29" s="109" t="str">
        <f t="shared" ref="U29:U42" si="4">IF(T29&gt;0,"N/A",IF(SUM(O29:S29)=0,"",SUM(O29:S29)))</f>
        <v/>
      </c>
      <c r="W29" s="134"/>
      <c r="X29" s="133"/>
      <c r="Y29" s="132"/>
      <c r="Z29" s="132"/>
      <c r="AA29" s="132"/>
      <c r="AB29" s="132"/>
      <c r="AC29" s="131"/>
      <c r="AD29" s="109" t="str">
        <f t="shared" ref="AD29:AD42" si="5">IF(AC29&gt;0,"N/A",IF(SUM(X29:AB29)=0,"",SUM(X29:AB29)))</f>
        <v/>
      </c>
      <c r="AF29" s="134"/>
      <c r="AG29" s="133"/>
      <c r="AH29" s="132"/>
      <c r="AI29" s="132"/>
      <c r="AJ29" s="132"/>
      <c r="AK29" s="132"/>
      <c r="AL29" s="131"/>
      <c r="AM29" s="109" t="str">
        <f t="shared" ref="AM29:AM42" si="6">IF(AL29&gt;0,"N/A",IF(SUM(AG29:AK29)=0,"",SUM(AG29:AK29)))</f>
        <v/>
      </c>
    </row>
    <row r="30" spans="1:39" x14ac:dyDescent="0.3">
      <c r="A30" s="397"/>
      <c r="B30" s="414"/>
      <c r="C30" s="397"/>
      <c r="D30" s="138" t="s">
        <v>257</v>
      </c>
      <c r="E30" s="134"/>
      <c r="F30" s="133"/>
      <c r="G30" s="132"/>
      <c r="H30" s="132"/>
      <c r="I30" s="132"/>
      <c r="J30" s="132"/>
      <c r="K30" s="131"/>
      <c r="L30" s="109" t="str">
        <f t="shared" si="0"/>
        <v/>
      </c>
      <c r="N30" s="134"/>
      <c r="O30" s="133"/>
      <c r="P30" s="132"/>
      <c r="Q30" s="132"/>
      <c r="R30" s="132"/>
      <c r="S30" s="132"/>
      <c r="T30" s="131"/>
      <c r="U30" s="109" t="str">
        <f t="shared" si="4"/>
        <v/>
      </c>
      <c r="W30" s="134"/>
      <c r="X30" s="133"/>
      <c r="Y30" s="132"/>
      <c r="Z30" s="132"/>
      <c r="AA30" s="132"/>
      <c r="AB30" s="132"/>
      <c r="AC30" s="131"/>
      <c r="AD30" s="109" t="str">
        <f t="shared" si="5"/>
        <v/>
      </c>
      <c r="AF30" s="134"/>
      <c r="AG30" s="133"/>
      <c r="AH30" s="132"/>
      <c r="AI30" s="132"/>
      <c r="AJ30" s="132"/>
      <c r="AK30" s="132"/>
      <c r="AL30" s="131"/>
      <c r="AM30" s="109" t="str">
        <f t="shared" si="6"/>
        <v/>
      </c>
    </row>
    <row r="31" spans="1:39" x14ac:dyDescent="0.3">
      <c r="A31" s="397"/>
      <c r="B31" s="414"/>
      <c r="C31" s="397"/>
      <c r="D31" s="138" t="s">
        <v>258</v>
      </c>
      <c r="E31" s="134"/>
      <c r="F31" s="133"/>
      <c r="G31" s="132"/>
      <c r="H31" s="132"/>
      <c r="I31" s="132"/>
      <c r="J31" s="132"/>
      <c r="K31" s="131"/>
      <c r="L31" s="109" t="str">
        <f t="shared" si="0"/>
        <v/>
      </c>
      <c r="N31" s="134"/>
      <c r="O31" s="133"/>
      <c r="P31" s="132"/>
      <c r="Q31" s="132"/>
      <c r="R31" s="132"/>
      <c r="S31" s="132"/>
      <c r="T31" s="131"/>
      <c r="U31" s="109" t="str">
        <f t="shared" si="4"/>
        <v/>
      </c>
      <c r="W31" s="134"/>
      <c r="X31" s="133"/>
      <c r="Y31" s="132"/>
      <c r="Z31" s="132"/>
      <c r="AA31" s="132"/>
      <c r="AB31" s="132"/>
      <c r="AC31" s="131"/>
      <c r="AD31" s="109" t="str">
        <f t="shared" si="5"/>
        <v/>
      </c>
      <c r="AF31" s="134"/>
      <c r="AG31" s="133"/>
      <c r="AH31" s="132"/>
      <c r="AI31" s="132"/>
      <c r="AJ31" s="132"/>
      <c r="AK31" s="132"/>
      <c r="AL31" s="131"/>
      <c r="AM31" s="109" t="str">
        <f t="shared" si="6"/>
        <v/>
      </c>
    </row>
    <row r="32" spans="1:39" x14ac:dyDescent="0.3">
      <c r="A32" s="397"/>
      <c r="B32" s="414"/>
      <c r="C32" s="397"/>
      <c r="D32" s="138" t="s">
        <v>259</v>
      </c>
      <c r="E32" s="134"/>
      <c r="F32" s="133"/>
      <c r="G32" s="132"/>
      <c r="H32" s="132"/>
      <c r="I32" s="132"/>
      <c r="J32" s="132"/>
      <c r="K32" s="131"/>
      <c r="L32" s="109" t="str">
        <f t="shared" si="0"/>
        <v/>
      </c>
      <c r="N32" s="134"/>
      <c r="O32" s="133"/>
      <c r="P32" s="132"/>
      <c r="Q32" s="132"/>
      <c r="R32" s="132"/>
      <c r="S32" s="132"/>
      <c r="T32" s="131"/>
      <c r="U32" s="109" t="str">
        <f t="shared" si="4"/>
        <v/>
      </c>
      <c r="W32" s="134"/>
      <c r="X32" s="133"/>
      <c r="Y32" s="132"/>
      <c r="Z32" s="132"/>
      <c r="AA32" s="132"/>
      <c r="AB32" s="132"/>
      <c r="AC32" s="131"/>
      <c r="AD32" s="109" t="str">
        <f t="shared" si="5"/>
        <v/>
      </c>
      <c r="AF32" s="134"/>
      <c r="AG32" s="133"/>
      <c r="AH32" s="132"/>
      <c r="AI32" s="132"/>
      <c r="AJ32" s="132"/>
      <c r="AK32" s="132"/>
      <c r="AL32" s="131"/>
      <c r="AM32" s="109" t="str">
        <f t="shared" si="6"/>
        <v/>
      </c>
    </row>
    <row r="33" spans="1:39" x14ac:dyDescent="0.3">
      <c r="A33" s="397"/>
      <c r="B33" s="414"/>
      <c r="C33" s="397"/>
      <c r="D33" s="138" t="s">
        <v>242</v>
      </c>
      <c r="E33" s="134"/>
      <c r="F33" s="133"/>
      <c r="G33" s="132"/>
      <c r="H33" s="132"/>
      <c r="I33" s="132"/>
      <c r="J33" s="132"/>
      <c r="K33" s="131"/>
      <c r="L33" s="109" t="str">
        <f t="shared" si="0"/>
        <v/>
      </c>
      <c r="N33" s="134"/>
      <c r="O33" s="133"/>
      <c r="P33" s="132"/>
      <c r="Q33" s="132"/>
      <c r="R33" s="132"/>
      <c r="S33" s="132"/>
      <c r="T33" s="131"/>
      <c r="U33" s="109" t="str">
        <f t="shared" si="4"/>
        <v/>
      </c>
      <c r="W33" s="134"/>
      <c r="X33" s="133"/>
      <c r="Y33" s="132"/>
      <c r="Z33" s="132"/>
      <c r="AA33" s="132"/>
      <c r="AB33" s="132"/>
      <c r="AC33" s="131"/>
      <c r="AD33" s="109" t="str">
        <f t="shared" si="5"/>
        <v/>
      </c>
      <c r="AF33" s="134"/>
      <c r="AG33" s="133"/>
      <c r="AH33" s="132"/>
      <c r="AI33" s="132"/>
      <c r="AJ33" s="132"/>
      <c r="AK33" s="132"/>
      <c r="AL33" s="131"/>
      <c r="AM33" s="109" t="str">
        <f t="shared" si="6"/>
        <v/>
      </c>
    </row>
    <row r="34" spans="1:39" x14ac:dyDescent="0.3">
      <c r="A34" s="397"/>
      <c r="B34" s="414"/>
      <c r="C34" s="397"/>
      <c r="D34" s="138" t="s">
        <v>260</v>
      </c>
      <c r="E34" s="134"/>
      <c r="F34" s="133"/>
      <c r="G34" s="132"/>
      <c r="H34" s="132"/>
      <c r="I34" s="132"/>
      <c r="J34" s="132"/>
      <c r="K34" s="131"/>
      <c r="L34" s="109" t="str">
        <f t="shared" si="0"/>
        <v/>
      </c>
      <c r="N34" s="134"/>
      <c r="O34" s="133"/>
      <c r="P34" s="132"/>
      <c r="Q34" s="132"/>
      <c r="R34" s="132"/>
      <c r="S34" s="132"/>
      <c r="T34" s="131"/>
      <c r="U34" s="109" t="str">
        <f t="shared" si="4"/>
        <v/>
      </c>
      <c r="W34" s="134"/>
      <c r="X34" s="133"/>
      <c r="Y34" s="132"/>
      <c r="Z34" s="132"/>
      <c r="AA34" s="132"/>
      <c r="AB34" s="132"/>
      <c r="AC34" s="131"/>
      <c r="AD34" s="109" t="str">
        <f t="shared" si="5"/>
        <v/>
      </c>
      <c r="AF34" s="134"/>
      <c r="AG34" s="133"/>
      <c r="AH34" s="132"/>
      <c r="AI34" s="132"/>
      <c r="AJ34" s="132"/>
      <c r="AK34" s="132"/>
      <c r="AL34" s="131"/>
      <c r="AM34" s="109" t="str">
        <f t="shared" si="6"/>
        <v/>
      </c>
    </row>
    <row r="35" spans="1:39" x14ac:dyDescent="0.3">
      <c r="A35" s="397"/>
      <c r="B35" s="414"/>
      <c r="C35" s="397"/>
      <c r="D35" s="145" t="s">
        <v>261</v>
      </c>
      <c r="E35" s="134"/>
      <c r="F35" s="133"/>
      <c r="G35" s="132"/>
      <c r="H35" s="132"/>
      <c r="I35" s="132"/>
      <c r="J35" s="132"/>
      <c r="K35" s="131"/>
      <c r="L35" s="109" t="str">
        <f t="shared" si="0"/>
        <v/>
      </c>
      <c r="N35" s="134"/>
      <c r="O35" s="133"/>
      <c r="P35" s="132"/>
      <c r="Q35" s="132"/>
      <c r="R35" s="132"/>
      <c r="S35" s="132"/>
      <c r="T35" s="131"/>
      <c r="U35" s="109" t="str">
        <f t="shared" si="4"/>
        <v/>
      </c>
      <c r="W35" s="134"/>
      <c r="X35" s="133"/>
      <c r="Y35" s="132"/>
      <c r="Z35" s="132"/>
      <c r="AA35" s="132"/>
      <c r="AB35" s="132"/>
      <c r="AC35" s="131"/>
      <c r="AD35" s="109" t="str">
        <f t="shared" si="5"/>
        <v/>
      </c>
      <c r="AF35" s="134"/>
      <c r="AG35" s="133"/>
      <c r="AH35" s="132"/>
      <c r="AI35" s="132"/>
      <c r="AJ35" s="132"/>
      <c r="AK35" s="132"/>
      <c r="AL35" s="131"/>
      <c r="AM35" s="109" t="str">
        <f t="shared" si="6"/>
        <v/>
      </c>
    </row>
    <row r="36" spans="1:39" x14ac:dyDescent="0.3">
      <c r="A36" s="397"/>
      <c r="B36" s="414"/>
      <c r="C36" s="397"/>
      <c r="D36" s="145" t="s">
        <v>262</v>
      </c>
      <c r="E36" s="134"/>
      <c r="F36" s="133"/>
      <c r="G36" s="132"/>
      <c r="H36" s="132"/>
      <c r="I36" s="132"/>
      <c r="J36" s="132"/>
      <c r="K36" s="131"/>
      <c r="L36" s="109" t="str">
        <f t="shared" si="0"/>
        <v/>
      </c>
      <c r="N36" s="134"/>
      <c r="O36" s="133"/>
      <c r="P36" s="132"/>
      <c r="Q36" s="132"/>
      <c r="R36" s="132"/>
      <c r="S36" s="132"/>
      <c r="T36" s="131"/>
      <c r="U36" s="109" t="str">
        <f t="shared" si="4"/>
        <v/>
      </c>
      <c r="W36" s="134"/>
      <c r="X36" s="133"/>
      <c r="Y36" s="132"/>
      <c r="Z36" s="132"/>
      <c r="AA36" s="132"/>
      <c r="AB36" s="132"/>
      <c r="AC36" s="131"/>
      <c r="AD36" s="109" t="str">
        <f t="shared" si="5"/>
        <v/>
      </c>
      <c r="AF36" s="134"/>
      <c r="AG36" s="133"/>
      <c r="AH36" s="132"/>
      <c r="AI36" s="132"/>
      <c r="AJ36" s="132"/>
      <c r="AK36" s="132"/>
      <c r="AL36" s="131"/>
      <c r="AM36" s="109" t="str">
        <f t="shared" si="6"/>
        <v/>
      </c>
    </row>
    <row r="37" spans="1:39" x14ac:dyDescent="0.3">
      <c r="A37" s="397"/>
      <c r="B37" s="414"/>
      <c r="C37" s="397"/>
      <c r="D37" s="145" t="s">
        <v>263</v>
      </c>
      <c r="E37" s="134"/>
      <c r="F37" s="133"/>
      <c r="G37" s="132"/>
      <c r="H37" s="132"/>
      <c r="I37" s="132"/>
      <c r="J37" s="132"/>
      <c r="K37" s="131"/>
      <c r="L37" s="109" t="str">
        <f t="shared" si="0"/>
        <v/>
      </c>
      <c r="N37" s="134"/>
      <c r="O37" s="133"/>
      <c r="P37" s="132"/>
      <c r="Q37" s="132"/>
      <c r="R37" s="132"/>
      <c r="S37" s="132"/>
      <c r="T37" s="131"/>
      <c r="U37" s="109" t="str">
        <f t="shared" si="4"/>
        <v/>
      </c>
      <c r="W37" s="134"/>
      <c r="X37" s="133"/>
      <c r="Y37" s="132"/>
      <c r="Z37" s="132"/>
      <c r="AA37" s="132"/>
      <c r="AB37" s="132"/>
      <c r="AC37" s="131"/>
      <c r="AD37" s="109" t="str">
        <f t="shared" si="5"/>
        <v/>
      </c>
      <c r="AF37" s="134"/>
      <c r="AG37" s="133"/>
      <c r="AH37" s="132"/>
      <c r="AI37" s="132"/>
      <c r="AJ37" s="132"/>
      <c r="AK37" s="132"/>
      <c r="AL37" s="131"/>
      <c r="AM37" s="109" t="str">
        <f t="shared" si="6"/>
        <v/>
      </c>
    </row>
    <row r="38" spans="1:39" x14ac:dyDescent="0.3">
      <c r="A38" s="397"/>
      <c r="B38" s="414"/>
      <c r="C38" s="397"/>
      <c r="D38" s="145" t="s">
        <v>264</v>
      </c>
      <c r="E38" s="134"/>
      <c r="F38" s="133"/>
      <c r="G38" s="132"/>
      <c r="H38" s="132"/>
      <c r="I38" s="132"/>
      <c r="J38" s="132"/>
      <c r="K38" s="131"/>
      <c r="L38" s="109" t="str">
        <f t="shared" si="0"/>
        <v/>
      </c>
      <c r="N38" s="134"/>
      <c r="O38" s="133"/>
      <c r="P38" s="132"/>
      <c r="Q38" s="132"/>
      <c r="R38" s="132"/>
      <c r="S38" s="132"/>
      <c r="T38" s="131"/>
      <c r="U38" s="109" t="str">
        <f t="shared" si="4"/>
        <v/>
      </c>
      <c r="W38" s="134"/>
      <c r="X38" s="133"/>
      <c r="Y38" s="132"/>
      <c r="Z38" s="132"/>
      <c r="AA38" s="132"/>
      <c r="AB38" s="132"/>
      <c r="AC38" s="131"/>
      <c r="AD38" s="109" t="str">
        <f t="shared" si="5"/>
        <v/>
      </c>
      <c r="AF38" s="134"/>
      <c r="AG38" s="133"/>
      <c r="AH38" s="132"/>
      <c r="AI38" s="132"/>
      <c r="AJ38" s="132"/>
      <c r="AK38" s="132"/>
      <c r="AL38" s="131"/>
      <c r="AM38" s="109" t="str">
        <f t="shared" si="6"/>
        <v/>
      </c>
    </row>
    <row r="39" spans="1:39" x14ac:dyDescent="0.3">
      <c r="A39" s="397"/>
      <c r="B39" s="414"/>
      <c r="C39" s="397"/>
      <c r="D39" s="145" t="s">
        <v>178</v>
      </c>
      <c r="E39" s="134"/>
      <c r="F39" s="133"/>
      <c r="G39" s="132"/>
      <c r="H39" s="132"/>
      <c r="I39" s="132"/>
      <c r="J39" s="132"/>
      <c r="K39" s="131"/>
      <c r="L39" s="109" t="str">
        <f t="shared" si="0"/>
        <v/>
      </c>
      <c r="N39" s="134"/>
      <c r="O39" s="133"/>
      <c r="P39" s="132"/>
      <c r="Q39" s="132"/>
      <c r="R39" s="132"/>
      <c r="S39" s="132"/>
      <c r="T39" s="131"/>
      <c r="U39" s="109" t="str">
        <f t="shared" si="4"/>
        <v/>
      </c>
      <c r="W39" s="134"/>
      <c r="X39" s="133"/>
      <c r="Y39" s="132"/>
      <c r="Z39" s="132"/>
      <c r="AA39" s="132"/>
      <c r="AB39" s="132"/>
      <c r="AC39" s="131"/>
      <c r="AD39" s="109" t="str">
        <f t="shared" si="5"/>
        <v/>
      </c>
      <c r="AF39" s="134"/>
      <c r="AG39" s="133"/>
      <c r="AH39" s="132"/>
      <c r="AI39" s="132"/>
      <c r="AJ39" s="132"/>
      <c r="AK39" s="132"/>
      <c r="AL39" s="131"/>
      <c r="AM39" s="109" t="str">
        <f t="shared" si="6"/>
        <v/>
      </c>
    </row>
    <row r="40" spans="1:39" x14ac:dyDescent="0.3">
      <c r="A40" s="397"/>
      <c r="B40" s="414"/>
      <c r="C40" s="397"/>
      <c r="D40" s="145" t="s">
        <v>178</v>
      </c>
      <c r="E40" s="134"/>
      <c r="F40" s="133"/>
      <c r="G40" s="132"/>
      <c r="H40" s="132"/>
      <c r="I40" s="132"/>
      <c r="J40" s="132"/>
      <c r="K40" s="131"/>
      <c r="L40" s="109" t="str">
        <f t="shared" si="0"/>
        <v/>
      </c>
      <c r="N40" s="134"/>
      <c r="O40" s="133"/>
      <c r="P40" s="132"/>
      <c r="Q40" s="132"/>
      <c r="R40" s="132"/>
      <c r="S40" s="132"/>
      <c r="T40" s="131"/>
      <c r="U40" s="109" t="str">
        <f t="shared" si="4"/>
        <v/>
      </c>
      <c r="W40" s="134"/>
      <c r="X40" s="133"/>
      <c r="Y40" s="132"/>
      <c r="Z40" s="132"/>
      <c r="AA40" s="132"/>
      <c r="AB40" s="132"/>
      <c r="AC40" s="131"/>
      <c r="AD40" s="109" t="str">
        <f t="shared" si="5"/>
        <v/>
      </c>
      <c r="AF40" s="134"/>
      <c r="AG40" s="133"/>
      <c r="AH40" s="132"/>
      <c r="AI40" s="132"/>
      <c r="AJ40" s="132"/>
      <c r="AK40" s="132"/>
      <c r="AL40" s="131"/>
      <c r="AM40" s="109" t="str">
        <f t="shared" si="6"/>
        <v/>
      </c>
    </row>
    <row r="41" spans="1:39" x14ac:dyDescent="0.3">
      <c r="A41" s="397"/>
      <c r="B41" s="414"/>
      <c r="C41" s="397"/>
      <c r="D41" s="145" t="s">
        <v>253</v>
      </c>
      <c r="E41" s="134"/>
      <c r="F41" s="133"/>
      <c r="G41" s="132"/>
      <c r="H41" s="132"/>
      <c r="I41" s="132"/>
      <c r="J41" s="132"/>
      <c r="K41" s="131"/>
      <c r="L41" s="109" t="str">
        <f t="shared" si="0"/>
        <v/>
      </c>
      <c r="N41" s="134"/>
      <c r="O41" s="133"/>
      <c r="P41" s="132"/>
      <c r="Q41" s="132"/>
      <c r="R41" s="132"/>
      <c r="S41" s="132"/>
      <c r="T41" s="131"/>
      <c r="U41" s="109" t="str">
        <f t="shared" si="4"/>
        <v/>
      </c>
      <c r="W41" s="134"/>
      <c r="X41" s="133"/>
      <c r="Y41" s="132"/>
      <c r="Z41" s="132"/>
      <c r="AA41" s="132"/>
      <c r="AB41" s="132"/>
      <c r="AC41" s="131"/>
      <c r="AD41" s="109" t="str">
        <f t="shared" si="5"/>
        <v/>
      </c>
      <c r="AF41" s="134"/>
      <c r="AG41" s="133"/>
      <c r="AH41" s="132"/>
      <c r="AI41" s="132"/>
      <c r="AJ41" s="132"/>
      <c r="AK41" s="132"/>
      <c r="AL41" s="131"/>
      <c r="AM41" s="109" t="str">
        <f t="shared" si="6"/>
        <v/>
      </c>
    </row>
    <row r="42" spans="1:39" ht="15" thickBot="1" x14ac:dyDescent="0.35">
      <c r="A42" s="397"/>
      <c r="B42" s="414"/>
      <c r="C42" s="397"/>
      <c r="D42" s="143" t="s">
        <v>178</v>
      </c>
      <c r="E42" s="142"/>
      <c r="F42" s="141"/>
      <c r="G42" s="140"/>
      <c r="H42" s="140"/>
      <c r="I42" s="140"/>
      <c r="J42" s="140"/>
      <c r="K42" s="139"/>
      <c r="L42" s="109" t="str">
        <f t="shared" si="0"/>
        <v/>
      </c>
      <c r="N42" s="142"/>
      <c r="O42" s="141"/>
      <c r="P42" s="140"/>
      <c r="Q42" s="140"/>
      <c r="R42" s="140"/>
      <c r="S42" s="140"/>
      <c r="T42" s="139"/>
      <c r="U42" s="109" t="str">
        <f t="shared" si="4"/>
        <v/>
      </c>
      <c r="W42" s="142"/>
      <c r="X42" s="141"/>
      <c r="Y42" s="140"/>
      <c r="Z42" s="140"/>
      <c r="AA42" s="140"/>
      <c r="AB42" s="140"/>
      <c r="AC42" s="139"/>
      <c r="AD42" s="109" t="str">
        <f t="shared" si="5"/>
        <v/>
      </c>
      <c r="AF42" s="142"/>
      <c r="AG42" s="141"/>
      <c r="AH42" s="140"/>
      <c r="AI42" s="140"/>
      <c r="AJ42" s="140"/>
      <c r="AK42" s="140"/>
      <c r="AL42" s="139"/>
      <c r="AM42" s="109" t="str">
        <f t="shared" si="6"/>
        <v/>
      </c>
    </row>
    <row r="43" spans="1:39" ht="15" thickBot="1" x14ac:dyDescent="0.35">
      <c r="A43" s="397"/>
      <c r="B43" s="414"/>
      <c r="C43" s="408"/>
      <c r="D43" s="286" t="s">
        <v>433</v>
      </c>
      <c r="E43" s="112">
        <f>SUMIF(L29:L42,100,E29:E42)</f>
        <v>0</v>
      </c>
      <c r="F43" s="310" t="str">
        <f>IFERROR(IF(E$43=0,(SUM(F29:F42)/COUNT(L$29:L$42)),(SUMPRODUCT(F29:F42,E$29:E$42)/E$43)),"")</f>
        <v/>
      </c>
      <c r="G43" s="310" t="str">
        <f>IFERROR(IF(E$43=0,(SUM(G29:G42)/COUNT(L$29:L$42)),(SUMPRODUCT(G29:G42,E$29:E$42)/E$43)),"")</f>
        <v/>
      </c>
      <c r="H43" s="310" t="str">
        <f>IFERROR(IF(E$43=0,(SUM(H29:H42)/COUNT(L$29:L$42)),(SUMPRODUCT(H29:H42,E$29:E$42)/E$43)),"")</f>
        <v/>
      </c>
      <c r="I43" s="310" t="str">
        <f>IFERROR(IF(E$43=0,(SUM(I29:I42)/COUNT(L$29:L$42)),(SUMPRODUCT(I29:I42,E$29:E$42)/E$43)),"")</f>
        <v/>
      </c>
      <c r="J43" s="310" t="str">
        <f>IFERROR(IF(E$43=0,(SUM(J29:J42)/COUNT(L$29:L$42)),(SUMPRODUCT(J29:J42,E$29:E$42)/E$43)),"")</f>
        <v/>
      </c>
      <c r="K43" s="113" t="str">
        <f>IFERROR((COUNT(K29:K42)/(COUNTA(L29:L42)-COUNTBLANK(L29:L42))*100),"")</f>
        <v/>
      </c>
      <c r="L43" s="129">
        <f>SUM(F43:J43)</f>
        <v>0</v>
      </c>
      <c r="N43" s="112">
        <f>SUMIF(U29:U42,100,N29:N42)</f>
        <v>0</v>
      </c>
      <c r="O43" s="310" t="str">
        <f>IFERROR(IF(N$43=0,(SUM(O29:O42)/COUNT(U$29:U$42)),(SUMPRODUCT(O29:O42,N$29:N$42)/N$43)),"")</f>
        <v/>
      </c>
      <c r="P43" s="310" t="str">
        <f>IFERROR(IF(N$43=0,(SUM(P29:P42)/COUNT(U$29:U$42)),(SUMPRODUCT(P29:P42,N$29:N$42)/N$43)),"")</f>
        <v/>
      </c>
      <c r="Q43" s="310" t="str">
        <f>IFERROR(IF(N$43=0,(SUM(Q29:Q42)/COUNT(U$29:U$42)),(SUMPRODUCT(Q29:Q42,N$29:N$42)/N$43)),"")</f>
        <v/>
      </c>
      <c r="R43" s="310" t="str">
        <f>IFERROR(IF(N$43=0,(SUM(R29:R42)/COUNT(U$29:U$42)),(SUMPRODUCT(R29:R42,N$29:N$42)/N$43)),"")</f>
        <v/>
      </c>
      <c r="S43" s="310" t="str">
        <f>IFERROR(IF(N$43=0,(SUM(S29:S42)/COUNT(U$29:U$42)),(SUMPRODUCT(S29:S42,N$29:N$42)/N$43)),"")</f>
        <v/>
      </c>
      <c r="T43" s="113" t="str">
        <f>IFERROR((COUNT(T29:T42)/(COUNTA(U29:U42)-COUNTBLANK(U29:U42))*100),"")</f>
        <v/>
      </c>
      <c r="U43" s="129">
        <f>SUM(O43:S43)</f>
        <v>0</v>
      </c>
      <c r="W43" s="112">
        <f>SUMIF(AD29:AD42,100,W29:W42)</f>
        <v>0</v>
      </c>
      <c r="X43" s="310" t="str">
        <f>IFERROR(IF(W$43=0,(SUM(X29:X42)/COUNT(AD$29:AD$42)),(SUMPRODUCT(X29:X42,W$29:W$42)/W$43)),"")</f>
        <v/>
      </c>
      <c r="Y43" s="310" t="str">
        <f>IFERROR(IF(W$43=0,(SUM(Y29:Y42)/COUNT(AD$29:AD$42)),(SUMPRODUCT(Y29:Y42,W$29:W$42)/W$43)),"")</f>
        <v/>
      </c>
      <c r="Z43" s="310" t="str">
        <f>IFERROR(IF(W$43=0,(SUM(Z29:Z42)/COUNT(AD$29:AD$42)),(SUMPRODUCT(Z29:Z42,W$29:W$42)/W$43)),"")</f>
        <v/>
      </c>
      <c r="AA43" s="310" t="str">
        <f>IFERROR(IF(W$43=0,(SUM(AA29:AA42)/COUNT(AD$29:AD$42)),(SUMPRODUCT(AA29:AA42,W$29:W$42)/W$43)),"")</f>
        <v/>
      </c>
      <c r="AB43" s="310" t="str">
        <f>IFERROR(IF(W$43=0,(SUM(AB29:AB42)/COUNT(AD$29:AD$42)),(SUMPRODUCT(AB29:AB42,W$29:W$42)/W$43)),"")</f>
        <v/>
      </c>
      <c r="AC43" s="113" t="str">
        <f>IFERROR((COUNT(AC29:AC42)/(COUNTA(AD29:AD42)-COUNTBLANK(AD29:AD42))*100),"")</f>
        <v/>
      </c>
      <c r="AD43" s="129">
        <f>SUM(X43:AB43)</f>
        <v>0</v>
      </c>
      <c r="AF43" s="112">
        <f>SUMIF(AM29:AM42,100,AF29:AF42)</f>
        <v>0</v>
      </c>
      <c r="AG43" s="310" t="str">
        <f>IFERROR(IF(AF$43=0,(SUM(AG29:AG42)/COUNT(AM$29:AM$42)),(SUMPRODUCT(AG29:AG42,AF$29:AF$42)/AF$43)),"")</f>
        <v/>
      </c>
      <c r="AH43" s="310" t="str">
        <f>IFERROR(IF(AF$43=0,(SUM(AH29:AH42)/COUNT(AM$29:AM$42)),(SUMPRODUCT(AH29:AH42,AF$29:AF$42)/AF$43)),"")</f>
        <v/>
      </c>
      <c r="AI43" s="310" t="str">
        <f>IFERROR(IF(AF$43=0,(SUM(AI29:AI42)/COUNT(AM$29:AM$42)),(SUMPRODUCT(AI29:AI42,AF$29:AF$42)/AF$43)),"")</f>
        <v/>
      </c>
      <c r="AJ43" s="310" t="str">
        <f>IFERROR(IF(AF$43=0,(SUM(AJ29:AJ42)/COUNT(AM$29:AM$42)),(SUMPRODUCT(AJ29:AJ42,AF$29:AF$42)/AF$43)),"")</f>
        <v/>
      </c>
      <c r="AK43" s="310" t="str">
        <f>IFERROR(IF(AF$43=0,(SUM(AK29:AK42)/COUNT(AM$29:AM$42)),(SUMPRODUCT(AK29:AK42,AF$29:AF$42)/AF$43)),"")</f>
        <v/>
      </c>
      <c r="AL43" s="113" t="str">
        <f>IFERROR((COUNT(AL29:AL42)/(COUNTA(AM29:AM42)-COUNTBLANK(AM29:AM42))*100),"")</f>
        <v/>
      </c>
      <c r="AM43" s="129">
        <f>SUM(AG43:AK43)</f>
        <v>0</v>
      </c>
    </row>
    <row r="44" spans="1:39" ht="15" thickBot="1" x14ac:dyDescent="0.35">
      <c r="A44" s="398"/>
      <c r="B44" s="414"/>
      <c r="C44" s="409"/>
      <c r="D44" s="286" t="s">
        <v>434</v>
      </c>
      <c r="E44" s="112" t="str">
        <f>IFERROR(ROUND((F43/100*1+G43/100*2+H43/100*3+I43/100*4+J43/100*5),0),"")</f>
        <v/>
      </c>
      <c r="F44" s="385" t="str">
        <f>IF(E44=1,"Very Good",IF(E44=2,"Good",IF(E44=3,"Fair",IF(E44=4,"Poor",IF(E44=5,"Very Poor","")))))</f>
        <v/>
      </c>
      <c r="G44" s="386"/>
      <c r="H44" s="386"/>
      <c r="I44" s="386"/>
      <c r="J44" s="386"/>
      <c r="K44" s="386"/>
      <c r="L44" s="387"/>
      <c r="N44" s="112" t="str">
        <f>IFERROR(ROUND((O43/100*1+P43/100*2+Q43/100*3+R43/100*4+S43/100*5),0),"")</f>
        <v/>
      </c>
      <c r="O44" s="385" t="str">
        <f>IF(N44=1,"Very Good",IF(N44=2,"Good",IF(N44=3,"Fair",IF(N44=4,"Poor",IF(N44=5,"Very Poor","")))))</f>
        <v/>
      </c>
      <c r="P44" s="386"/>
      <c r="Q44" s="386"/>
      <c r="R44" s="386"/>
      <c r="S44" s="386"/>
      <c r="T44" s="386"/>
      <c r="U44" s="387"/>
      <c r="W44" s="112" t="str">
        <f>IFERROR(ROUND((X43/100*1+Y43/100*2+Z43/100*3+AA43/100*4+AB43/100*5),0),"")</f>
        <v/>
      </c>
      <c r="X44" s="385" t="str">
        <f>IF(W44=1,"Very Good",IF(W44=2,"Good",IF(W44=3,"Fair",IF(W44=4,"Poor",IF(W44=5,"Very Poor","")))))</f>
        <v/>
      </c>
      <c r="Y44" s="386"/>
      <c r="Z44" s="386"/>
      <c r="AA44" s="386"/>
      <c r="AB44" s="386"/>
      <c r="AC44" s="386"/>
      <c r="AD44" s="387"/>
      <c r="AF44" s="112" t="str">
        <f>IFERROR(ROUND((AG43/100*1+AH43/100*2+AI43/100*3+AJ43/100*4+AK43/100*5),0),"")</f>
        <v/>
      </c>
      <c r="AG44" s="385" t="str">
        <f>IF(AF44=1,"Very Good",IF(AF44=2,"Good",IF(AF44=3,"Fair",IF(AF44=4,"Poor",IF(AF44=5,"Very Poor","")))))</f>
        <v/>
      </c>
      <c r="AH44" s="386"/>
      <c r="AI44" s="386"/>
      <c r="AJ44" s="386"/>
      <c r="AK44" s="386"/>
      <c r="AL44" s="386"/>
      <c r="AM44" s="387"/>
    </row>
    <row r="45" spans="1:39" ht="15" customHeight="1" x14ac:dyDescent="0.3">
      <c r="A45" s="396" t="s">
        <v>266</v>
      </c>
      <c r="B45" s="414"/>
      <c r="C45" s="396" t="s">
        <v>267</v>
      </c>
      <c r="D45" s="145" t="s">
        <v>182</v>
      </c>
      <c r="E45" s="134"/>
      <c r="F45" s="133"/>
      <c r="G45" s="132"/>
      <c r="H45" s="132"/>
      <c r="I45" s="132"/>
      <c r="J45" s="132"/>
      <c r="K45" s="131"/>
      <c r="L45" s="109" t="str">
        <f t="shared" si="0"/>
        <v/>
      </c>
      <c r="N45" s="134"/>
      <c r="O45" s="133"/>
      <c r="P45" s="132"/>
      <c r="Q45" s="132"/>
      <c r="R45" s="132"/>
      <c r="S45" s="132"/>
      <c r="T45" s="131"/>
      <c r="U45" s="109" t="str">
        <f t="shared" ref="U45:U63" si="7">IF(T45&gt;0,"N/A",IF(SUM(O45:S45)=0,"",SUM(O45:S45)))</f>
        <v/>
      </c>
      <c r="W45" s="134"/>
      <c r="X45" s="133"/>
      <c r="Y45" s="132"/>
      <c r="Z45" s="132"/>
      <c r="AA45" s="132"/>
      <c r="AB45" s="132"/>
      <c r="AC45" s="131"/>
      <c r="AD45" s="109" t="str">
        <f t="shared" ref="AD45:AD63" si="8">IF(AC45&gt;0,"N/A",IF(SUM(X45:AB45)=0,"",SUM(X45:AB45)))</f>
        <v/>
      </c>
      <c r="AF45" s="134"/>
      <c r="AG45" s="133"/>
      <c r="AH45" s="132"/>
      <c r="AI45" s="132"/>
      <c r="AJ45" s="132"/>
      <c r="AK45" s="132"/>
      <c r="AL45" s="131"/>
      <c r="AM45" s="109" t="str">
        <f t="shared" ref="AM45:AM63" si="9">IF(AL45&gt;0,"N/A",IF(SUM(AG45:AK45)=0,"",SUM(AG45:AK45)))</f>
        <v/>
      </c>
    </row>
    <row r="46" spans="1:39" x14ac:dyDescent="0.3">
      <c r="A46" s="397"/>
      <c r="B46" s="414"/>
      <c r="C46" s="397"/>
      <c r="D46" s="145" t="s">
        <v>268</v>
      </c>
      <c r="E46" s="134"/>
      <c r="F46" s="133"/>
      <c r="G46" s="132"/>
      <c r="H46" s="132"/>
      <c r="I46" s="132"/>
      <c r="J46" s="132"/>
      <c r="K46" s="131"/>
      <c r="L46" s="109" t="str">
        <f t="shared" si="0"/>
        <v/>
      </c>
      <c r="N46" s="134"/>
      <c r="O46" s="133"/>
      <c r="P46" s="132"/>
      <c r="Q46" s="132"/>
      <c r="R46" s="132"/>
      <c r="S46" s="132"/>
      <c r="T46" s="131"/>
      <c r="U46" s="109" t="str">
        <f t="shared" si="7"/>
        <v/>
      </c>
      <c r="W46" s="134"/>
      <c r="X46" s="133"/>
      <c r="Y46" s="132"/>
      <c r="Z46" s="132"/>
      <c r="AA46" s="132"/>
      <c r="AB46" s="132"/>
      <c r="AC46" s="131"/>
      <c r="AD46" s="109" t="str">
        <f t="shared" si="8"/>
        <v/>
      </c>
      <c r="AF46" s="134"/>
      <c r="AG46" s="133"/>
      <c r="AH46" s="132"/>
      <c r="AI46" s="132"/>
      <c r="AJ46" s="132"/>
      <c r="AK46" s="132"/>
      <c r="AL46" s="131"/>
      <c r="AM46" s="109" t="str">
        <f t="shared" si="9"/>
        <v/>
      </c>
    </row>
    <row r="47" spans="1:39" x14ac:dyDescent="0.3">
      <c r="A47" s="397"/>
      <c r="B47" s="414"/>
      <c r="C47" s="397"/>
      <c r="D47" s="145" t="s">
        <v>269</v>
      </c>
      <c r="E47" s="134"/>
      <c r="F47" s="133"/>
      <c r="G47" s="132"/>
      <c r="H47" s="132"/>
      <c r="I47" s="132"/>
      <c r="J47" s="132"/>
      <c r="K47" s="131"/>
      <c r="L47" s="109" t="str">
        <f t="shared" si="0"/>
        <v/>
      </c>
      <c r="N47" s="134"/>
      <c r="O47" s="133"/>
      <c r="P47" s="132"/>
      <c r="Q47" s="132"/>
      <c r="R47" s="132"/>
      <c r="S47" s="132"/>
      <c r="T47" s="131"/>
      <c r="U47" s="109" t="str">
        <f t="shared" si="7"/>
        <v/>
      </c>
      <c r="W47" s="134"/>
      <c r="X47" s="133"/>
      <c r="Y47" s="132"/>
      <c r="Z47" s="132"/>
      <c r="AA47" s="132"/>
      <c r="AB47" s="132"/>
      <c r="AC47" s="131"/>
      <c r="AD47" s="109" t="str">
        <f t="shared" si="8"/>
        <v/>
      </c>
      <c r="AF47" s="134"/>
      <c r="AG47" s="133"/>
      <c r="AH47" s="132"/>
      <c r="AI47" s="132"/>
      <c r="AJ47" s="132"/>
      <c r="AK47" s="132"/>
      <c r="AL47" s="131"/>
      <c r="AM47" s="109" t="str">
        <f t="shared" si="9"/>
        <v/>
      </c>
    </row>
    <row r="48" spans="1:39" x14ac:dyDescent="0.3">
      <c r="A48" s="397"/>
      <c r="B48" s="414"/>
      <c r="C48" s="397"/>
      <c r="D48" s="145" t="s">
        <v>187</v>
      </c>
      <c r="E48" s="134"/>
      <c r="F48" s="133"/>
      <c r="G48" s="132"/>
      <c r="H48" s="132"/>
      <c r="I48" s="132"/>
      <c r="J48" s="132"/>
      <c r="K48" s="131"/>
      <c r="L48" s="109" t="str">
        <f t="shared" si="0"/>
        <v/>
      </c>
      <c r="N48" s="134"/>
      <c r="O48" s="133"/>
      <c r="P48" s="132"/>
      <c r="Q48" s="132"/>
      <c r="R48" s="132"/>
      <c r="S48" s="132"/>
      <c r="T48" s="131"/>
      <c r="U48" s="109" t="str">
        <f t="shared" si="7"/>
        <v/>
      </c>
      <c r="W48" s="134"/>
      <c r="X48" s="133"/>
      <c r="Y48" s="132"/>
      <c r="Z48" s="132"/>
      <c r="AA48" s="132"/>
      <c r="AB48" s="132"/>
      <c r="AC48" s="131"/>
      <c r="AD48" s="109" t="str">
        <f t="shared" si="8"/>
        <v/>
      </c>
      <c r="AF48" s="134"/>
      <c r="AG48" s="133"/>
      <c r="AH48" s="132"/>
      <c r="AI48" s="132"/>
      <c r="AJ48" s="132"/>
      <c r="AK48" s="132"/>
      <c r="AL48" s="131"/>
      <c r="AM48" s="109" t="str">
        <f t="shared" si="9"/>
        <v/>
      </c>
    </row>
    <row r="49" spans="1:39" x14ac:dyDescent="0.3">
      <c r="A49" s="397"/>
      <c r="B49" s="414"/>
      <c r="C49" s="397"/>
      <c r="D49" s="145" t="s">
        <v>186</v>
      </c>
      <c r="E49" s="134"/>
      <c r="F49" s="133"/>
      <c r="G49" s="132"/>
      <c r="H49" s="132"/>
      <c r="I49" s="132"/>
      <c r="J49" s="132"/>
      <c r="K49" s="131"/>
      <c r="L49" s="109" t="str">
        <f t="shared" si="0"/>
        <v/>
      </c>
      <c r="N49" s="134"/>
      <c r="O49" s="133"/>
      <c r="P49" s="132"/>
      <c r="Q49" s="132"/>
      <c r="R49" s="132"/>
      <c r="S49" s="132"/>
      <c r="T49" s="131"/>
      <c r="U49" s="109" t="str">
        <f t="shared" si="7"/>
        <v/>
      </c>
      <c r="W49" s="134"/>
      <c r="X49" s="133"/>
      <c r="Y49" s="132"/>
      <c r="Z49" s="132"/>
      <c r="AA49" s="132"/>
      <c r="AB49" s="132"/>
      <c r="AC49" s="131"/>
      <c r="AD49" s="109" t="str">
        <f t="shared" si="8"/>
        <v/>
      </c>
      <c r="AF49" s="134"/>
      <c r="AG49" s="133"/>
      <c r="AH49" s="132"/>
      <c r="AI49" s="132"/>
      <c r="AJ49" s="132"/>
      <c r="AK49" s="132"/>
      <c r="AL49" s="131"/>
      <c r="AM49" s="109" t="str">
        <f t="shared" si="9"/>
        <v/>
      </c>
    </row>
    <row r="50" spans="1:39" x14ac:dyDescent="0.3">
      <c r="A50" s="397"/>
      <c r="B50" s="414"/>
      <c r="C50" s="397"/>
      <c r="D50" s="145" t="s">
        <v>270</v>
      </c>
      <c r="E50" s="134"/>
      <c r="F50" s="133"/>
      <c r="G50" s="132"/>
      <c r="H50" s="132"/>
      <c r="I50" s="132"/>
      <c r="J50" s="132"/>
      <c r="K50" s="131"/>
      <c r="L50" s="109" t="str">
        <f t="shared" si="0"/>
        <v/>
      </c>
      <c r="N50" s="134"/>
      <c r="O50" s="133"/>
      <c r="P50" s="132"/>
      <c r="Q50" s="132"/>
      <c r="R50" s="132"/>
      <c r="S50" s="132"/>
      <c r="T50" s="131"/>
      <c r="U50" s="109" t="str">
        <f t="shared" si="7"/>
        <v/>
      </c>
      <c r="W50" s="134"/>
      <c r="X50" s="133"/>
      <c r="Y50" s="132"/>
      <c r="Z50" s="132"/>
      <c r="AA50" s="132"/>
      <c r="AB50" s="132"/>
      <c r="AC50" s="131"/>
      <c r="AD50" s="109" t="str">
        <f t="shared" si="8"/>
        <v/>
      </c>
      <c r="AF50" s="134"/>
      <c r="AG50" s="133"/>
      <c r="AH50" s="132"/>
      <c r="AI50" s="132"/>
      <c r="AJ50" s="132"/>
      <c r="AK50" s="132"/>
      <c r="AL50" s="131"/>
      <c r="AM50" s="109" t="str">
        <f t="shared" si="9"/>
        <v/>
      </c>
    </row>
    <row r="51" spans="1:39" x14ac:dyDescent="0.3">
      <c r="A51" s="397"/>
      <c r="B51" s="414"/>
      <c r="C51" s="397"/>
      <c r="D51" s="145" t="s">
        <v>271</v>
      </c>
      <c r="E51" s="134"/>
      <c r="F51" s="133"/>
      <c r="G51" s="132"/>
      <c r="H51" s="132"/>
      <c r="I51" s="132"/>
      <c r="J51" s="132"/>
      <c r="K51" s="131"/>
      <c r="L51" s="109" t="str">
        <f t="shared" si="0"/>
        <v/>
      </c>
      <c r="N51" s="134"/>
      <c r="O51" s="133"/>
      <c r="P51" s="132"/>
      <c r="Q51" s="132"/>
      <c r="R51" s="132"/>
      <c r="S51" s="132"/>
      <c r="T51" s="131"/>
      <c r="U51" s="109" t="str">
        <f t="shared" si="7"/>
        <v/>
      </c>
      <c r="W51" s="134"/>
      <c r="X51" s="133"/>
      <c r="Y51" s="132"/>
      <c r="Z51" s="132"/>
      <c r="AA51" s="132"/>
      <c r="AB51" s="132"/>
      <c r="AC51" s="131"/>
      <c r="AD51" s="109" t="str">
        <f t="shared" si="8"/>
        <v/>
      </c>
      <c r="AF51" s="134"/>
      <c r="AG51" s="133"/>
      <c r="AH51" s="132"/>
      <c r="AI51" s="132"/>
      <c r="AJ51" s="132"/>
      <c r="AK51" s="132"/>
      <c r="AL51" s="131"/>
      <c r="AM51" s="109" t="str">
        <f t="shared" si="9"/>
        <v/>
      </c>
    </row>
    <row r="52" spans="1:39" x14ac:dyDescent="0.3">
      <c r="A52" s="397"/>
      <c r="B52" s="414"/>
      <c r="C52" s="397"/>
      <c r="D52" s="145" t="s">
        <v>272</v>
      </c>
      <c r="E52" s="134"/>
      <c r="F52" s="133"/>
      <c r="G52" s="132"/>
      <c r="H52" s="132"/>
      <c r="I52" s="132"/>
      <c r="J52" s="132"/>
      <c r="K52" s="131"/>
      <c r="L52" s="109" t="str">
        <f t="shared" si="0"/>
        <v/>
      </c>
      <c r="N52" s="134"/>
      <c r="O52" s="133"/>
      <c r="P52" s="132"/>
      <c r="Q52" s="132"/>
      <c r="R52" s="132"/>
      <c r="S52" s="132"/>
      <c r="T52" s="131"/>
      <c r="U52" s="109" t="str">
        <f t="shared" si="7"/>
        <v/>
      </c>
      <c r="W52" s="134"/>
      <c r="X52" s="133"/>
      <c r="Y52" s="132"/>
      <c r="Z52" s="132"/>
      <c r="AA52" s="132"/>
      <c r="AB52" s="132"/>
      <c r="AC52" s="131"/>
      <c r="AD52" s="109" t="str">
        <f t="shared" si="8"/>
        <v/>
      </c>
      <c r="AF52" s="134"/>
      <c r="AG52" s="133"/>
      <c r="AH52" s="132"/>
      <c r="AI52" s="132"/>
      <c r="AJ52" s="132"/>
      <c r="AK52" s="132"/>
      <c r="AL52" s="131"/>
      <c r="AM52" s="109" t="str">
        <f t="shared" si="9"/>
        <v/>
      </c>
    </row>
    <row r="53" spans="1:39" x14ac:dyDescent="0.3">
      <c r="A53" s="397"/>
      <c r="B53" s="414"/>
      <c r="C53" s="397"/>
      <c r="D53" s="145" t="s">
        <v>185</v>
      </c>
      <c r="E53" s="134"/>
      <c r="F53" s="133"/>
      <c r="G53" s="132"/>
      <c r="H53" s="132"/>
      <c r="I53" s="132"/>
      <c r="J53" s="132"/>
      <c r="K53" s="131"/>
      <c r="L53" s="109" t="str">
        <f t="shared" si="0"/>
        <v/>
      </c>
      <c r="N53" s="134"/>
      <c r="O53" s="133"/>
      <c r="P53" s="132"/>
      <c r="Q53" s="132"/>
      <c r="R53" s="132"/>
      <c r="S53" s="132"/>
      <c r="T53" s="131"/>
      <c r="U53" s="109" t="str">
        <f t="shared" si="7"/>
        <v/>
      </c>
      <c r="W53" s="134"/>
      <c r="X53" s="133"/>
      <c r="Y53" s="132"/>
      <c r="Z53" s="132"/>
      <c r="AA53" s="132"/>
      <c r="AB53" s="132"/>
      <c r="AC53" s="131"/>
      <c r="AD53" s="109" t="str">
        <f t="shared" si="8"/>
        <v/>
      </c>
      <c r="AF53" s="134"/>
      <c r="AG53" s="133"/>
      <c r="AH53" s="132"/>
      <c r="AI53" s="132"/>
      <c r="AJ53" s="132"/>
      <c r="AK53" s="132"/>
      <c r="AL53" s="131"/>
      <c r="AM53" s="109" t="str">
        <f t="shared" si="9"/>
        <v/>
      </c>
    </row>
    <row r="54" spans="1:39" x14ac:dyDescent="0.3">
      <c r="A54" s="397"/>
      <c r="B54" s="414"/>
      <c r="C54" s="397"/>
      <c r="D54" s="145" t="s">
        <v>273</v>
      </c>
      <c r="E54" s="134"/>
      <c r="F54" s="133"/>
      <c r="G54" s="132"/>
      <c r="H54" s="132"/>
      <c r="I54" s="132"/>
      <c r="J54" s="132"/>
      <c r="K54" s="131"/>
      <c r="L54" s="109" t="str">
        <f t="shared" si="0"/>
        <v/>
      </c>
      <c r="N54" s="134"/>
      <c r="O54" s="133"/>
      <c r="P54" s="132"/>
      <c r="Q54" s="132"/>
      <c r="R54" s="132"/>
      <c r="S54" s="132"/>
      <c r="T54" s="131"/>
      <c r="U54" s="109" t="str">
        <f t="shared" si="7"/>
        <v/>
      </c>
      <c r="W54" s="134"/>
      <c r="X54" s="133"/>
      <c r="Y54" s="132"/>
      <c r="Z54" s="132"/>
      <c r="AA54" s="132"/>
      <c r="AB54" s="132"/>
      <c r="AC54" s="131"/>
      <c r="AD54" s="109" t="str">
        <f t="shared" si="8"/>
        <v/>
      </c>
      <c r="AF54" s="134"/>
      <c r="AG54" s="133"/>
      <c r="AH54" s="132"/>
      <c r="AI54" s="132"/>
      <c r="AJ54" s="132"/>
      <c r="AK54" s="132"/>
      <c r="AL54" s="131"/>
      <c r="AM54" s="109" t="str">
        <f t="shared" si="9"/>
        <v/>
      </c>
    </row>
    <row r="55" spans="1:39" x14ac:dyDescent="0.3">
      <c r="A55" s="397"/>
      <c r="B55" s="414"/>
      <c r="C55" s="397"/>
      <c r="D55" s="145" t="s">
        <v>189</v>
      </c>
      <c r="E55" s="134"/>
      <c r="F55" s="133"/>
      <c r="G55" s="132"/>
      <c r="H55" s="132"/>
      <c r="I55" s="132"/>
      <c r="J55" s="132"/>
      <c r="K55" s="131"/>
      <c r="L55" s="109" t="str">
        <f t="shared" si="0"/>
        <v/>
      </c>
      <c r="N55" s="134"/>
      <c r="O55" s="133"/>
      <c r="P55" s="132"/>
      <c r="Q55" s="132"/>
      <c r="R55" s="132"/>
      <c r="S55" s="132"/>
      <c r="T55" s="131"/>
      <c r="U55" s="109" t="str">
        <f t="shared" si="7"/>
        <v/>
      </c>
      <c r="W55" s="134"/>
      <c r="X55" s="133"/>
      <c r="Y55" s="132"/>
      <c r="Z55" s="132"/>
      <c r="AA55" s="132"/>
      <c r="AB55" s="132"/>
      <c r="AC55" s="131"/>
      <c r="AD55" s="109" t="str">
        <f t="shared" si="8"/>
        <v/>
      </c>
      <c r="AF55" s="134"/>
      <c r="AG55" s="133"/>
      <c r="AH55" s="132"/>
      <c r="AI55" s="132"/>
      <c r="AJ55" s="132"/>
      <c r="AK55" s="132"/>
      <c r="AL55" s="131"/>
      <c r="AM55" s="109" t="str">
        <f t="shared" si="9"/>
        <v/>
      </c>
    </row>
    <row r="56" spans="1:39" x14ac:dyDescent="0.3">
      <c r="A56" s="397"/>
      <c r="B56" s="414"/>
      <c r="C56" s="397"/>
      <c r="D56" s="145" t="s">
        <v>81</v>
      </c>
      <c r="E56" s="134"/>
      <c r="F56" s="133"/>
      <c r="G56" s="132"/>
      <c r="H56" s="132"/>
      <c r="I56" s="132"/>
      <c r="J56" s="132"/>
      <c r="K56" s="131"/>
      <c r="L56" s="109" t="str">
        <f t="shared" si="0"/>
        <v/>
      </c>
      <c r="N56" s="134"/>
      <c r="O56" s="133"/>
      <c r="P56" s="132"/>
      <c r="Q56" s="132"/>
      <c r="R56" s="132"/>
      <c r="S56" s="132"/>
      <c r="T56" s="131"/>
      <c r="U56" s="109" t="str">
        <f t="shared" si="7"/>
        <v/>
      </c>
      <c r="W56" s="134"/>
      <c r="X56" s="133"/>
      <c r="Y56" s="132"/>
      <c r="Z56" s="132"/>
      <c r="AA56" s="132"/>
      <c r="AB56" s="132"/>
      <c r="AC56" s="131"/>
      <c r="AD56" s="109" t="str">
        <f t="shared" si="8"/>
        <v/>
      </c>
      <c r="AF56" s="134"/>
      <c r="AG56" s="133"/>
      <c r="AH56" s="132"/>
      <c r="AI56" s="132"/>
      <c r="AJ56" s="132"/>
      <c r="AK56" s="132"/>
      <c r="AL56" s="131"/>
      <c r="AM56" s="109" t="str">
        <f t="shared" si="9"/>
        <v/>
      </c>
    </row>
    <row r="57" spans="1:39" x14ac:dyDescent="0.3">
      <c r="A57" s="397"/>
      <c r="B57" s="414"/>
      <c r="C57" s="397"/>
      <c r="D57" s="145" t="s">
        <v>190</v>
      </c>
      <c r="E57" s="134"/>
      <c r="F57" s="133"/>
      <c r="G57" s="132"/>
      <c r="H57" s="132"/>
      <c r="I57" s="132"/>
      <c r="J57" s="132"/>
      <c r="K57" s="131"/>
      <c r="L57" s="109" t="str">
        <f t="shared" si="0"/>
        <v/>
      </c>
      <c r="N57" s="134"/>
      <c r="O57" s="133"/>
      <c r="P57" s="132"/>
      <c r="Q57" s="132"/>
      <c r="R57" s="132"/>
      <c r="S57" s="132"/>
      <c r="T57" s="131"/>
      <c r="U57" s="109" t="str">
        <f t="shared" si="7"/>
        <v/>
      </c>
      <c r="W57" s="134"/>
      <c r="X57" s="133"/>
      <c r="Y57" s="132"/>
      <c r="Z57" s="132"/>
      <c r="AA57" s="132"/>
      <c r="AB57" s="132"/>
      <c r="AC57" s="131"/>
      <c r="AD57" s="109" t="str">
        <f t="shared" si="8"/>
        <v/>
      </c>
      <c r="AF57" s="134"/>
      <c r="AG57" s="133"/>
      <c r="AH57" s="132"/>
      <c r="AI57" s="132"/>
      <c r="AJ57" s="132"/>
      <c r="AK57" s="132"/>
      <c r="AL57" s="131"/>
      <c r="AM57" s="109" t="str">
        <f t="shared" si="9"/>
        <v/>
      </c>
    </row>
    <row r="58" spans="1:39" x14ac:dyDescent="0.3">
      <c r="A58" s="397"/>
      <c r="B58" s="414"/>
      <c r="C58" s="397"/>
      <c r="D58" s="145" t="s">
        <v>188</v>
      </c>
      <c r="E58" s="134"/>
      <c r="F58" s="133"/>
      <c r="G58" s="132"/>
      <c r="H58" s="132"/>
      <c r="I58" s="132"/>
      <c r="J58" s="132"/>
      <c r="K58" s="131"/>
      <c r="L58" s="109" t="str">
        <f t="shared" si="0"/>
        <v/>
      </c>
      <c r="N58" s="134"/>
      <c r="O58" s="133"/>
      <c r="P58" s="132"/>
      <c r="Q58" s="132"/>
      <c r="R58" s="132"/>
      <c r="S58" s="132"/>
      <c r="T58" s="131"/>
      <c r="U58" s="109" t="str">
        <f t="shared" si="7"/>
        <v/>
      </c>
      <c r="W58" s="134"/>
      <c r="X58" s="133"/>
      <c r="Y58" s="132"/>
      <c r="Z58" s="132"/>
      <c r="AA58" s="132"/>
      <c r="AB58" s="132"/>
      <c r="AC58" s="131"/>
      <c r="AD58" s="109" t="str">
        <f t="shared" si="8"/>
        <v/>
      </c>
      <c r="AF58" s="134"/>
      <c r="AG58" s="133"/>
      <c r="AH58" s="132"/>
      <c r="AI58" s="132"/>
      <c r="AJ58" s="132"/>
      <c r="AK58" s="132"/>
      <c r="AL58" s="131"/>
      <c r="AM58" s="109" t="str">
        <f t="shared" si="9"/>
        <v/>
      </c>
    </row>
    <row r="59" spans="1:39" x14ac:dyDescent="0.3">
      <c r="A59" s="397"/>
      <c r="B59" s="414"/>
      <c r="C59" s="397"/>
      <c r="D59" s="145" t="s">
        <v>274</v>
      </c>
      <c r="E59" s="134"/>
      <c r="F59" s="133"/>
      <c r="G59" s="132"/>
      <c r="H59" s="132"/>
      <c r="I59" s="132"/>
      <c r="J59" s="132"/>
      <c r="K59" s="131"/>
      <c r="L59" s="109" t="str">
        <f t="shared" si="0"/>
        <v/>
      </c>
      <c r="N59" s="134"/>
      <c r="O59" s="133"/>
      <c r="P59" s="132"/>
      <c r="Q59" s="132"/>
      <c r="R59" s="132"/>
      <c r="S59" s="132"/>
      <c r="T59" s="131"/>
      <c r="U59" s="109" t="str">
        <f t="shared" si="7"/>
        <v/>
      </c>
      <c r="W59" s="134"/>
      <c r="X59" s="133"/>
      <c r="Y59" s="132"/>
      <c r="Z59" s="132"/>
      <c r="AA59" s="132"/>
      <c r="AB59" s="132"/>
      <c r="AC59" s="131"/>
      <c r="AD59" s="109" t="str">
        <f t="shared" si="8"/>
        <v/>
      </c>
      <c r="AF59" s="134"/>
      <c r="AG59" s="133"/>
      <c r="AH59" s="132"/>
      <c r="AI59" s="132"/>
      <c r="AJ59" s="132"/>
      <c r="AK59" s="132"/>
      <c r="AL59" s="131"/>
      <c r="AM59" s="109" t="str">
        <f t="shared" si="9"/>
        <v/>
      </c>
    </row>
    <row r="60" spans="1:39" x14ac:dyDescent="0.3">
      <c r="A60" s="397"/>
      <c r="B60" s="414"/>
      <c r="C60" s="397"/>
      <c r="D60" s="145" t="s">
        <v>178</v>
      </c>
      <c r="E60" s="134"/>
      <c r="F60" s="133"/>
      <c r="G60" s="132"/>
      <c r="H60" s="132"/>
      <c r="I60" s="132"/>
      <c r="J60" s="132"/>
      <c r="K60" s="131"/>
      <c r="L60" s="109" t="str">
        <f t="shared" si="0"/>
        <v/>
      </c>
      <c r="N60" s="134"/>
      <c r="O60" s="133"/>
      <c r="P60" s="132"/>
      <c r="Q60" s="132"/>
      <c r="R60" s="132"/>
      <c r="S60" s="132"/>
      <c r="T60" s="131"/>
      <c r="U60" s="109" t="str">
        <f t="shared" si="7"/>
        <v/>
      </c>
      <c r="W60" s="134"/>
      <c r="X60" s="133"/>
      <c r="Y60" s="132"/>
      <c r="Z60" s="132"/>
      <c r="AA60" s="132"/>
      <c r="AB60" s="132"/>
      <c r="AC60" s="131"/>
      <c r="AD60" s="109" t="str">
        <f t="shared" si="8"/>
        <v/>
      </c>
      <c r="AF60" s="134"/>
      <c r="AG60" s="133"/>
      <c r="AH60" s="132"/>
      <c r="AI60" s="132"/>
      <c r="AJ60" s="132"/>
      <c r="AK60" s="132"/>
      <c r="AL60" s="131"/>
      <c r="AM60" s="109" t="str">
        <f t="shared" si="9"/>
        <v/>
      </c>
    </row>
    <row r="61" spans="1:39" x14ac:dyDescent="0.3">
      <c r="A61" s="397"/>
      <c r="B61" s="414"/>
      <c r="C61" s="397"/>
      <c r="D61" s="145" t="s">
        <v>178</v>
      </c>
      <c r="E61" s="134"/>
      <c r="F61" s="133"/>
      <c r="G61" s="132"/>
      <c r="H61" s="132"/>
      <c r="I61" s="132"/>
      <c r="J61" s="132"/>
      <c r="K61" s="131"/>
      <c r="L61" s="109" t="str">
        <f t="shared" si="0"/>
        <v/>
      </c>
      <c r="N61" s="134"/>
      <c r="O61" s="133"/>
      <c r="P61" s="132"/>
      <c r="Q61" s="132"/>
      <c r="R61" s="132"/>
      <c r="S61" s="132"/>
      <c r="T61" s="131"/>
      <c r="U61" s="109" t="str">
        <f t="shared" si="7"/>
        <v/>
      </c>
      <c r="W61" s="134"/>
      <c r="X61" s="133"/>
      <c r="Y61" s="132"/>
      <c r="Z61" s="132"/>
      <c r="AA61" s="132"/>
      <c r="AB61" s="132"/>
      <c r="AC61" s="131"/>
      <c r="AD61" s="109" t="str">
        <f t="shared" si="8"/>
        <v/>
      </c>
      <c r="AF61" s="134"/>
      <c r="AG61" s="133"/>
      <c r="AH61" s="132"/>
      <c r="AI61" s="132"/>
      <c r="AJ61" s="132"/>
      <c r="AK61" s="132"/>
      <c r="AL61" s="131"/>
      <c r="AM61" s="109" t="str">
        <f t="shared" si="9"/>
        <v/>
      </c>
    </row>
    <row r="62" spans="1:39" x14ac:dyDescent="0.3">
      <c r="A62" s="397"/>
      <c r="B62" s="414"/>
      <c r="C62" s="397"/>
      <c r="D62" s="145" t="s">
        <v>178</v>
      </c>
      <c r="E62" s="134"/>
      <c r="F62" s="133"/>
      <c r="G62" s="132"/>
      <c r="H62" s="132"/>
      <c r="I62" s="132"/>
      <c r="J62" s="132"/>
      <c r="K62" s="131"/>
      <c r="L62" s="109" t="str">
        <f t="shared" si="0"/>
        <v/>
      </c>
      <c r="N62" s="134"/>
      <c r="O62" s="133"/>
      <c r="P62" s="132"/>
      <c r="Q62" s="132"/>
      <c r="R62" s="132"/>
      <c r="S62" s="132"/>
      <c r="T62" s="131"/>
      <c r="U62" s="109" t="str">
        <f t="shared" si="7"/>
        <v/>
      </c>
      <c r="W62" s="134"/>
      <c r="X62" s="133"/>
      <c r="Y62" s="132"/>
      <c r="Z62" s="132"/>
      <c r="AA62" s="132"/>
      <c r="AB62" s="132"/>
      <c r="AC62" s="131"/>
      <c r="AD62" s="109" t="str">
        <f t="shared" si="8"/>
        <v/>
      </c>
      <c r="AF62" s="134"/>
      <c r="AG62" s="133"/>
      <c r="AH62" s="132"/>
      <c r="AI62" s="132"/>
      <c r="AJ62" s="132"/>
      <c r="AK62" s="132"/>
      <c r="AL62" s="131"/>
      <c r="AM62" s="109" t="str">
        <f t="shared" si="9"/>
        <v/>
      </c>
    </row>
    <row r="63" spans="1:39" ht="15" thickBot="1" x14ac:dyDescent="0.35">
      <c r="A63" s="397"/>
      <c r="B63" s="414"/>
      <c r="C63" s="397"/>
      <c r="D63" s="143" t="s">
        <v>178</v>
      </c>
      <c r="E63" s="142"/>
      <c r="F63" s="141"/>
      <c r="G63" s="140"/>
      <c r="H63" s="140"/>
      <c r="I63" s="140"/>
      <c r="J63" s="140"/>
      <c r="K63" s="139"/>
      <c r="L63" s="109" t="str">
        <f t="shared" si="0"/>
        <v/>
      </c>
      <c r="N63" s="142"/>
      <c r="O63" s="141"/>
      <c r="P63" s="140"/>
      <c r="Q63" s="140"/>
      <c r="R63" s="140"/>
      <c r="S63" s="140"/>
      <c r="T63" s="139"/>
      <c r="U63" s="109" t="str">
        <f t="shared" si="7"/>
        <v/>
      </c>
      <c r="W63" s="142"/>
      <c r="X63" s="141"/>
      <c r="Y63" s="140"/>
      <c r="Z63" s="140"/>
      <c r="AA63" s="140"/>
      <c r="AB63" s="140"/>
      <c r="AC63" s="139"/>
      <c r="AD63" s="109" t="str">
        <f t="shared" si="8"/>
        <v/>
      </c>
      <c r="AF63" s="142"/>
      <c r="AG63" s="141"/>
      <c r="AH63" s="140"/>
      <c r="AI63" s="140"/>
      <c r="AJ63" s="140"/>
      <c r="AK63" s="140"/>
      <c r="AL63" s="139"/>
      <c r="AM63" s="109" t="str">
        <f t="shared" si="9"/>
        <v/>
      </c>
    </row>
    <row r="64" spans="1:39" ht="15" thickBot="1" x14ac:dyDescent="0.35">
      <c r="A64" s="397"/>
      <c r="B64" s="414"/>
      <c r="C64" s="408"/>
      <c r="D64" s="155" t="s">
        <v>437</v>
      </c>
      <c r="E64" s="112">
        <f>SUMIF(L45:L63,100,E45:E63)</f>
        <v>0</v>
      </c>
      <c r="F64" s="113" t="str">
        <f>IFERROR(IF(E$64=0,(SUM(F45:F63)/COUNT(L$45:L$63)),(SUMPRODUCT(F45:F63,E$45:E$63)/E$64)),"")</f>
        <v/>
      </c>
      <c r="G64" s="113" t="str">
        <f>IFERROR(IF(E$64=0,(SUM(G45:G63)/COUNT(L$45:L$63)),(SUMPRODUCT(G45:G63,E$45:E$63)/E$64)),"")</f>
        <v/>
      </c>
      <c r="H64" s="113" t="str">
        <f>IFERROR(IF(E$64=0,(SUM(H45:H63)/COUNT(L$45:L$63)),(SUMPRODUCT(H45:H63,E$45:E$63)/E$64)),"")</f>
        <v/>
      </c>
      <c r="I64" s="113" t="str">
        <f>IFERROR(IF(E$64=0,(SUM(I45:I63)/COUNT(L$45:L$63)),(SUMPRODUCT(I45:I63,E$45:E$63)/E$64)),"")</f>
        <v/>
      </c>
      <c r="J64" s="113" t="str">
        <f>IFERROR(IF(E$64=0,(SUM(J45:J63)/COUNT(L$45:L$63)),(SUMPRODUCT(J45:J63,E$45:E$63)/E$64)),"")</f>
        <v/>
      </c>
      <c r="K64" s="113" t="str">
        <f>IFERROR((COUNT(K45:K63)/(COUNTA(L45:L63)-COUNTBLANK(L45:L63))*100),"")</f>
        <v/>
      </c>
      <c r="L64" s="129">
        <f>SUM(F64:J64)</f>
        <v>0</v>
      </c>
      <c r="N64" s="112">
        <f>SUMIF(U45:U63,100,N45:N63)</f>
        <v>0</v>
      </c>
      <c r="O64" s="113" t="str">
        <f>IFERROR(IF(N$64=0,(SUM(O45:O63)/COUNT(U$45:U$63)),(SUMPRODUCT(O45:O63,N$45:N$63)/N$64)),"")</f>
        <v/>
      </c>
      <c r="P64" s="113" t="str">
        <f>IFERROR(IF(N$64=0,(SUM(P45:P63)/COUNT(U$45:U$63)),(SUMPRODUCT(P45:P63,N$45:N$63)/N$64)),"")</f>
        <v/>
      </c>
      <c r="Q64" s="113" t="str">
        <f>IFERROR(IF(N$64=0,(SUM(Q45:Q63)/COUNT(U$45:U$63)),(SUMPRODUCT(Q45:Q63,N$45:N$63)/N$64)),"")</f>
        <v/>
      </c>
      <c r="R64" s="113" t="str">
        <f>IFERROR(IF(N$64=0,(SUM(R45:R63)/COUNT(U$45:U$63)),(SUMPRODUCT(R45:R63,N$45:N$63)/N$64)),"")</f>
        <v/>
      </c>
      <c r="S64" s="113" t="str">
        <f>IFERROR(IF(N$64=0,(SUM(S45:S63)/COUNT(U$45:U$63)),(SUMPRODUCT(S45:S63,N$45:N$63)/N$64)),"")</f>
        <v/>
      </c>
      <c r="T64" s="113" t="str">
        <f>IFERROR((COUNT(T45:T63)/(COUNTA(U45:U63)-COUNTBLANK(U45:U63))*100),"")</f>
        <v/>
      </c>
      <c r="U64" s="129">
        <f>SUM(O64:S64)</f>
        <v>0</v>
      </c>
      <c r="W64" s="112">
        <f>SUMIF(AD45:AD63,100,W45:W63)</f>
        <v>0</v>
      </c>
      <c r="X64" s="113" t="str">
        <f>IFERROR(IF(W$64=0,(SUM(X45:X63)/COUNT(AD$45:AD$63)),(SUMPRODUCT(X45:X63,W$45:W$63)/W$64)),"")</f>
        <v/>
      </c>
      <c r="Y64" s="113" t="str">
        <f>IFERROR(IF(W$64=0,(SUM(Y45:Y63)/COUNT(AD$45:AD$63)),(SUMPRODUCT(Y45:Y63,W$45:W$63)/W$64)),"")</f>
        <v/>
      </c>
      <c r="Z64" s="113" t="str">
        <f>IFERROR(IF(W$64=0,(SUM(Z45:Z63)/COUNT(AD$45:AD$63)),(SUMPRODUCT(Z45:Z63,W$45:W$63)/W$64)),"")</f>
        <v/>
      </c>
      <c r="AA64" s="113" t="str">
        <f>IFERROR(IF(W$64=0,(SUM(AA45:AA63)/COUNT(AD$45:AD$63)),(SUMPRODUCT(AA45:AA63,W$45:W$63)/W$64)),"")</f>
        <v/>
      </c>
      <c r="AB64" s="113" t="str">
        <f>IFERROR(IF(W$64=0,(SUM(AB45:AB63)/COUNT(AD$45:AD$63)),(SUMPRODUCT(AB45:AB63,W$45:W$63)/W$64)),"")</f>
        <v/>
      </c>
      <c r="AC64" s="113" t="str">
        <f>IFERROR((COUNT(AC45:AC63)/(COUNTA(AD45:AD63)-COUNTBLANK(AD45:AD63))*100),"")</f>
        <v/>
      </c>
      <c r="AD64" s="129">
        <f>SUM(X64:AB64)</f>
        <v>0</v>
      </c>
      <c r="AF64" s="112">
        <f>SUMIF(AM45:AM63,100,AF45:AF63)</f>
        <v>0</v>
      </c>
      <c r="AG64" s="113" t="str">
        <f>IFERROR(IF(AF$64=0,(SUM(AG45:AG63)/COUNT(AM$45:AM$63)),(SUMPRODUCT(AG45:AG63,AF$45:AF$63)/AF$64)),"")</f>
        <v/>
      </c>
      <c r="AH64" s="113" t="str">
        <f>IFERROR(IF(AF$64=0,(SUM(AH45:AH63)/COUNT(AM$45:AM$63)),(SUMPRODUCT(AH45:AH63,AF$45:AF$63)/AF$64)),"")</f>
        <v/>
      </c>
      <c r="AI64" s="113" t="str">
        <f>IFERROR(IF(AF$64=0,(SUM(AI45:AI63)/COUNT(AM$45:AM$63)),(SUMPRODUCT(AI45:AI63,AF$45:AF$63)/AF$64)),"")</f>
        <v/>
      </c>
      <c r="AJ64" s="113" t="str">
        <f>IFERROR(IF(AF$64=0,(SUM(AJ45:AJ63)/COUNT(AM$45:AM$63)),(SUMPRODUCT(AJ45:AJ63,AF$45:AF$63)/AF$64)),"")</f>
        <v/>
      </c>
      <c r="AK64" s="113" t="str">
        <f>IFERROR(IF(AF$64=0,(SUM(AK45:AK63)/COUNT(AM$45:AM$63)),(SUMPRODUCT(AK45:AK63,AF$45:AF$63)/AF$64)),"")</f>
        <v/>
      </c>
      <c r="AL64" s="113" t="str">
        <f>IFERROR((COUNT(AL45:AL63)/(COUNTA(AM45:AM63)-COUNTBLANK(AM45:AM63))*100),"")</f>
        <v/>
      </c>
      <c r="AM64" s="129">
        <f>SUM(AG64:AK64)</f>
        <v>0</v>
      </c>
    </row>
    <row r="65" spans="1:39" ht="15" thickBot="1" x14ac:dyDescent="0.35">
      <c r="A65" s="398"/>
      <c r="B65" s="414"/>
      <c r="C65" s="409"/>
      <c r="D65" s="155" t="s">
        <v>438</v>
      </c>
      <c r="E65" s="112" t="str">
        <f>IFERROR(ROUND((F64/100*1+G64/100*2+H64/100*3+I64/100*4+J64/100*5),0),"")</f>
        <v/>
      </c>
      <c r="F65" s="385" t="str">
        <f>IF(E65=1,"Very Good",IF(E65=2,"Good",IF(E65=3,"Fair",IF(E65=4,"Poor",IF(E65=5,"Very Poor","")))))</f>
        <v/>
      </c>
      <c r="G65" s="386"/>
      <c r="H65" s="386"/>
      <c r="I65" s="386"/>
      <c r="J65" s="386"/>
      <c r="K65" s="386"/>
      <c r="L65" s="387"/>
      <c r="N65" s="112" t="str">
        <f>IFERROR(ROUND((O64/100*1+P64/100*2+Q64/100*3+R64/100*4+S64/100*5),0),"")</f>
        <v/>
      </c>
      <c r="O65" s="385" t="str">
        <f>IF(N65=1,"Very Good",IF(N65=2,"Good",IF(N65=3,"Fair",IF(N65=4,"Poor",IF(N65=5,"Very Poor","")))))</f>
        <v/>
      </c>
      <c r="P65" s="386"/>
      <c r="Q65" s="386"/>
      <c r="R65" s="386"/>
      <c r="S65" s="386"/>
      <c r="T65" s="386"/>
      <c r="U65" s="387"/>
      <c r="W65" s="112" t="str">
        <f>IFERROR(ROUND((X64/100*1+Y64/100*2+Z64/100*3+AA64/100*4+AB64/100*5),0),"")</f>
        <v/>
      </c>
      <c r="X65" s="385" t="str">
        <f>IF(W65=1,"Very Good",IF(W65=2,"Good",IF(W65=3,"Fair",IF(W65=4,"Poor",IF(W65=5,"Very Poor","")))))</f>
        <v/>
      </c>
      <c r="Y65" s="386"/>
      <c r="Z65" s="386"/>
      <c r="AA65" s="386"/>
      <c r="AB65" s="386"/>
      <c r="AC65" s="386"/>
      <c r="AD65" s="387"/>
      <c r="AF65" s="112" t="str">
        <f>IFERROR(ROUND((AG64/100*1+AH64/100*2+AI64/100*3+AJ64/100*4+AK64/100*5),0),"")</f>
        <v/>
      </c>
      <c r="AG65" s="385" t="str">
        <f>IF(AF65=1,"Very Good",IF(AF65=2,"Good",IF(AF65=3,"Fair",IF(AF65=4,"Poor",IF(AF65=5,"Very Poor","")))))</f>
        <v/>
      </c>
      <c r="AH65" s="386"/>
      <c r="AI65" s="386"/>
      <c r="AJ65" s="386"/>
      <c r="AK65" s="386"/>
      <c r="AL65" s="386"/>
      <c r="AM65" s="387"/>
    </row>
    <row r="66" spans="1:39" ht="15" customHeight="1" x14ac:dyDescent="0.3">
      <c r="A66" s="396" t="s">
        <v>276</v>
      </c>
      <c r="B66" s="414"/>
      <c r="C66" s="396" t="s">
        <v>277</v>
      </c>
      <c r="D66" s="146" t="s">
        <v>78</v>
      </c>
      <c r="E66" s="134"/>
      <c r="F66" s="133"/>
      <c r="G66" s="132"/>
      <c r="H66" s="132"/>
      <c r="I66" s="132"/>
      <c r="J66" s="132"/>
      <c r="K66" s="131"/>
      <c r="L66" s="109" t="str">
        <f t="shared" si="0"/>
        <v/>
      </c>
      <c r="N66" s="134"/>
      <c r="O66" s="133"/>
      <c r="P66" s="132"/>
      <c r="Q66" s="132"/>
      <c r="R66" s="132"/>
      <c r="S66" s="132"/>
      <c r="T66" s="131"/>
      <c r="U66" s="109" t="str">
        <f t="shared" ref="U66:U70" si="10">IF(T66&gt;0,"N/A",IF(SUM(O66:S66)=0,"",SUM(O66:S66)))</f>
        <v/>
      </c>
      <c r="W66" s="134"/>
      <c r="X66" s="133"/>
      <c r="Y66" s="132"/>
      <c r="Z66" s="132"/>
      <c r="AA66" s="132"/>
      <c r="AB66" s="132"/>
      <c r="AC66" s="131"/>
      <c r="AD66" s="109" t="str">
        <f t="shared" ref="AD66:AD73" si="11">IF(AC66&gt;0,"N/A",IF(SUM(X66:AB66)=0,"",SUM(X66:AB66)))</f>
        <v/>
      </c>
      <c r="AF66" s="134"/>
      <c r="AG66" s="133"/>
      <c r="AH66" s="132"/>
      <c r="AI66" s="132"/>
      <c r="AJ66" s="132"/>
      <c r="AK66" s="132"/>
      <c r="AL66" s="131"/>
      <c r="AM66" s="109" t="str">
        <f t="shared" ref="AM66:AM73" si="12">IF(AL66&gt;0,"N/A",IF(SUM(AG66:AK66)=0,"",SUM(AG66:AK66)))</f>
        <v/>
      </c>
    </row>
    <row r="67" spans="1:39" ht="15" customHeight="1" x14ac:dyDescent="0.3">
      <c r="A67" s="397"/>
      <c r="B67" s="414"/>
      <c r="C67" s="397"/>
      <c r="D67" s="138" t="s">
        <v>79</v>
      </c>
      <c r="E67" s="134"/>
      <c r="F67" s="133"/>
      <c r="G67" s="132"/>
      <c r="H67" s="132"/>
      <c r="I67" s="132"/>
      <c r="J67" s="132"/>
      <c r="K67" s="131"/>
      <c r="L67" s="109" t="str">
        <f t="shared" si="0"/>
        <v/>
      </c>
      <c r="N67" s="134"/>
      <c r="O67" s="133"/>
      <c r="P67" s="132"/>
      <c r="Q67" s="132"/>
      <c r="R67" s="132"/>
      <c r="S67" s="132"/>
      <c r="T67" s="131"/>
      <c r="U67" s="109" t="str">
        <f t="shared" si="10"/>
        <v/>
      </c>
      <c r="W67" s="134"/>
      <c r="X67" s="133"/>
      <c r="Y67" s="132"/>
      <c r="Z67" s="132"/>
      <c r="AA67" s="132"/>
      <c r="AB67" s="132"/>
      <c r="AC67" s="131"/>
      <c r="AD67" s="109" t="str">
        <f t="shared" si="11"/>
        <v/>
      </c>
      <c r="AF67" s="134"/>
      <c r="AG67" s="133"/>
      <c r="AH67" s="132"/>
      <c r="AI67" s="132"/>
      <c r="AJ67" s="132"/>
      <c r="AK67" s="132"/>
      <c r="AL67" s="131"/>
      <c r="AM67" s="109" t="str">
        <f t="shared" si="12"/>
        <v/>
      </c>
    </row>
    <row r="68" spans="1:39" x14ac:dyDescent="0.3">
      <c r="A68" s="397"/>
      <c r="B68" s="414"/>
      <c r="C68" s="397"/>
      <c r="D68" s="145" t="s">
        <v>177</v>
      </c>
      <c r="E68" s="134"/>
      <c r="F68" s="133"/>
      <c r="G68" s="132"/>
      <c r="H68" s="132"/>
      <c r="I68" s="132"/>
      <c r="J68" s="132"/>
      <c r="K68" s="215"/>
      <c r="L68" s="109" t="str">
        <f t="shared" si="0"/>
        <v/>
      </c>
      <c r="N68" s="134"/>
      <c r="O68" s="133"/>
      <c r="P68" s="132"/>
      <c r="Q68" s="132"/>
      <c r="R68" s="132"/>
      <c r="S68" s="132"/>
      <c r="T68" s="215"/>
      <c r="U68" s="109" t="str">
        <f t="shared" si="10"/>
        <v/>
      </c>
      <c r="W68" s="134"/>
      <c r="X68" s="133"/>
      <c r="Y68" s="132"/>
      <c r="Z68" s="132"/>
      <c r="AA68" s="132"/>
      <c r="AB68" s="132"/>
      <c r="AC68" s="215"/>
      <c r="AD68" s="109" t="str">
        <f t="shared" si="11"/>
        <v/>
      </c>
      <c r="AF68" s="134"/>
      <c r="AG68" s="133"/>
      <c r="AH68" s="132"/>
      <c r="AI68" s="132"/>
      <c r="AJ68" s="132"/>
      <c r="AK68" s="132"/>
      <c r="AL68" s="215"/>
      <c r="AM68" s="109" t="str">
        <f t="shared" si="12"/>
        <v/>
      </c>
    </row>
    <row r="69" spans="1:39" x14ac:dyDescent="0.3">
      <c r="A69" s="397"/>
      <c r="B69" s="414"/>
      <c r="C69" s="397"/>
      <c r="D69" s="145" t="s">
        <v>278</v>
      </c>
      <c r="E69" s="134"/>
      <c r="F69" s="137"/>
      <c r="G69" s="136"/>
      <c r="H69" s="136"/>
      <c r="I69" s="136"/>
      <c r="J69" s="136"/>
      <c r="K69" s="131"/>
      <c r="L69" s="109" t="str">
        <f t="shared" si="0"/>
        <v/>
      </c>
      <c r="N69" s="134"/>
      <c r="O69" s="137"/>
      <c r="P69" s="136"/>
      <c r="Q69" s="136"/>
      <c r="R69" s="136"/>
      <c r="S69" s="136"/>
      <c r="T69" s="131"/>
      <c r="U69" s="109" t="str">
        <f t="shared" si="10"/>
        <v/>
      </c>
      <c r="W69" s="134"/>
      <c r="X69" s="137"/>
      <c r="Y69" s="136"/>
      <c r="Z69" s="136"/>
      <c r="AA69" s="136"/>
      <c r="AB69" s="136"/>
      <c r="AC69" s="131"/>
      <c r="AD69" s="109" t="str">
        <f t="shared" si="11"/>
        <v/>
      </c>
      <c r="AF69" s="134"/>
      <c r="AG69" s="137"/>
      <c r="AH69" s="136"/>
      <c r="AI69" s="136"/>
      <c r="AJ69" s="136"/>
      <c r="AK69" s="136"/>
      <c r="AL69" s="131"/>
      <c r="AM69" s="109" t="str">
        <f t="shared" si="12"/>
        <v/>
      </c>
    </row>
    <row r="70" spans="1:39" x14ac:dyDescent="0.3">
      <c r="A70" s="397"/>
      <c r="B70" s="414"/>
      <c r="C70" s="397"/>
      <c r="D70" s="145" t="s">
        <v>178</v>
      </c>
      <c r="E70" s="134"/>
      <c r="F70" s="133"/>
      <c r="G70" s="132"/>
      <c r="H70" s="132"/>
      <c r="I70" s="132"/>
      <c r="J70" s="132"/>
      <c r="K70" s="131"/>
      <c r="L70" s="109" t="str">
        <f t="shared" si="0"/>
        <v/>
      </c>
      <c r="N70" s="134"/>
      <c r="O70" s="133"/>
      <c r="P70" s="132"/>
      <c r="Q70" s="132"/>
      <c r="R70" s="132"/>
      <c r="S70" s="132"/>
      <c r="T70" s="131"/>
      <c r="U70" s="109" t="str">
        <f t="shared" si="10"/>
        <v/>
      </c>
      <c r="W70" s="134"/>
      <c r="X70" s="133"/>
      <c r="Y70" s="132"/>
      <c r="Z70" s="132"/>
      <c r="AA70" s="132"/>
      <c r="AB70" s="132"/>
      <c r="AC70" s="131"/>
      <c r="AD70" s="109" t="str">
        <f t="shared" si="11"/>
        <v/>
      </c>
      <c r="AF70" s="134"/>
      <c r="AG70" s="133"/>
      <c r="AH70" s="132"/>
      <c r="AI70" s="132"/>
      <c r="AJ70" s="132"/>
      <c r="AK70" s="132"/>
      <c r="AL70" s="131"/>
      <c r="AM70" s="109" t="str">
        <f t="shared" si="12"/>
        <v/>
      </c>
    </row>
    <row r="71" spans="1:39" x14ac:dyDescent="0.3">
      <c r="A71" s="397"/>
      <c r="B71" s="414"/>
      <c r="C71" s="397"/>
      <c r="D71" s="145" t="s">
        <v>178</v>
      </c>
      <c r="E71" s="134"/>
      <c r="F71" s="133"/>
      <c r="G71" s="132"/>
      <c r="H71" s="132"/>
      <c r="I71" s="132"/>
      <c r="J71" s="132"/>
      <c r="K71" s="131"/>
      <c r="L71" s="109" t="str">
        <f t="shared" ref="L71:L73" si="13">IF(K71&gt;0,"N/A",IF(SUM(F71:J71)=0,"",SUM(F71:J71)))</f>
        <v/>
      </c>
      <c r="N71" s="134"/>
      <c r="O71" s="133"/>
      <c r="P71" s="132"/>
      <c r="Q71" s="132"/>
      <c r="R71" s="132"/>
      <c r="S71" s="132"/>
      <c r="T71" s="131"/>
      <c r="U71" s="109" t="str">
        <f t="shared" ref="U71:U73" si="14">IF(T71&gt;0,"N/A",IF(SUM(O71:S71)=0,"",SUM(O71:S71)))</f>
        <v/>
      </c>
      <c r="W71" s="134"/>
      <c r="X71" s="133"/>
      <c r="Y71" s="132"/>
      <c r="Z71" s="132"/>
      <c r="AA71" s="132"/>
      <c r="AB71" s="132"/>
      <c r="AC71" s="131"/>
      <c r="AD71" s="109" t="str">
        <f t="shared" si="11"/>
        <v/>
      </c>
      <c r="AF71" s="134"/>
      <c r="AG71" s="133"/>
      <c r="AH71" s="132"/>
      <c r="AI71" s="132"/>
      <c r="AJ71" s="132"/>
      <c r="AK71" s="132"/>
      <c r="AL71" s="131"/>
      <c r="AM71" s="109" t="str">
        <f t="shared" si="12"/>
        <v/>
      </c>
    </row>
    <row r="72" spans="1:39" x14ac:dyDescent="0.3">
      <c r="A72" s="397"/>
      <c r="B72" s="414"/>
      <c r="C72" s="397"/>
      <c r="D72" s="145" t="s">
        <v>178</v>
      </c>
      <c r="E72" s="134"/>
      <c r="F72" s="133"/>
      <c r="G72" s="132"/>
      <c r="H72" s="132"/>
      <c r="I72" s="132"/>
      <c r="J72" s="132"/>
      <c r="K72" s="131"/>
      <c r="L72" s="109" t="str">
        <f t="shared" si="13"/>
        <v/>
      </c>
      <c r="N72" s="134"/>
      <c r="O72" s="133"/>
      <c r="P72" s="132"/>
      <c r="Q72" s="132"/>
      <c r="R72" s="132"/>
      <c r="S72" s="132"/>
      <c r="T72" s="131"/>
      <c r="U72" s="109" t="str">
        <f t="shared" si="14"/>
        <v/>
      </c>
      <c r="W72" s="134"/>
      <c r="X72" s="133"/>
      <c r="Y72" s="132"/>
      <c r="Z72" s="132"/>
      <c r="AA72" s="132"/>
      <c r="AB72" s="132"/>
      <c r="AC72" s="131"/>
      <c r="AD72" s="109" t="str">
        <f t="shared" si="11"/>
        <v/>
      </c>
      <c r="AF72" s="134"/>
      <c r="AG72" s="133"/>
      <c r="AH72" s="132"/>
      <c r="AI72" s="132"/>
      <c r="AJ72" s="132"/>
      <c r="AK72" s="132"/>
      <c r="AL72" s="131"/>
      <c r="AM72" s="109" t="str">
        <f t="shared" si="12"/>
        <v/>
      </c>
    </row>
    <row r="73" spans="1:39" ht="15" customHeight="1" thickBot="1" x14ac:dyDescent="0.35">
      <c r="A73" s="397"/>
      <c r="B73" s="414"/>
      <c r="C73" s="397"/>
      <c r="D73" s="145" t="s">
        <v>178</v>
      </c>
      <c r="E73" s="134"/>
      <c r="F73" s="133"/>
      <c r="G73" s="132"/>
      <c r="H73" s="132"/>
      <c r="I73" s="132"/>
      <c r="J73" s="132"/>
      <c r="K73" s="131"/>
      <c r="L73" s="109" t="str">
        <f t="shared" si="13"/>
        <v/>
      </c>
      <c r="N73" s="134"/>
      <c r="O73" s="133"/>
      <c r="P73" s="132"/>
      <c r="Q73" s="132"/>
      <c r="R73" s="132"/>
      <c r="S73" s="132"/>
      <c r="T73" s="131"/>
      <c r="U73" s="109" t="str">
        <f t="shared" si="14"/>
        <v/>
      </c>
      <c r="W73" s="134"/>
      <c r="X73" s="133"/>
      <c r="Y73" s="132"/>
      <c r="Z73" s="132"/>
      <c r="AA73" s="132"/>
      <c r="AB73" s="132"/>
      <c r="AC73" s="131"/>
      <c r="AD73" s="109" t="str">
        <f t="shared" si="11"/>
        <v/>
      </c>
      <c r="AF73" s="134"/>
      <c r="AG73" s="133"/>
      <c r="AH73" s="132"/>
      <c r="AI73" s="132"/>
      <c r="AJ73" s="132"/>
      <c r="AK73" s="132"/>
      <c r="AL73" s="131"/>
      <c r="AM73" s="109" t="str">
        <f t="shared" si="12"/>
        <v/>
      </c>
    </row>
    <row r="74" spans="1:39" ht="15" customHeight="1" thickBot="1" x14ac:dyDescent="0.35">
      <c r="A74" s="397"/>
      <c r="B74" s="414"/>
      <c r="C74" s="408"/>
      <c r="D74" s="286" t="s">
        <v>441</v>
      </c>
      <c r="E74" s="112">
        <f>SUMIF(L66:L73,100,E66:E73)</f>
        <v>0</v>
      </c>
      <c r="F74" s="113" t="str">
        <f>IFERROR(IF(E$74=0,(SUM(F66:F73)/COUNT(L$66:L$73)),(SUMPRODUCT(F66:F73,E$66:E$73)/E$74)),"")</f>
        <v/>
      </c>
      <c r="G74" s="113" t="str">
        <f>IFERROR(IF(E$74=0,(SUM(G66:G73)/COUNT(L$66:L$73)),(SUMPRODUCT(G66:G73,E$66:E$73)/E$74)),"")</f>
        <v/>
      </c>
      <c r="H74" s="113" t="str">
        <f>IFERROR(IF(E$74=0,(SUM(H66:H73)/COUNT(L$66:L$73)),(SUMPRODUCT(H66:H73,E$66:E$73)/E$74)),"")</f>
        <v/>
      </c>
      <c r="I74" s="113" t="str">
        <f>IFERROR(IF(E$74=0,(SUM(I66:I73)/COUNT(L$66:L$73)),(SUMPRODUCT(I66:I73,E$66:E$73)/E$74)),"")</f>
        <v/>
      </c>
      <c r="J74" s="113" t="str">
        <f>IFERROR(IF(E$74=0,(SUM(J66:J73)/COUNT(L$66:L$73)),(SUMPRODUCT(J66:J73,E$66:E$73)/E$74)),"")</f>
        <v/>
      </c>
      <c r="K74" s="113" t="str">
        <f>IFERROR((COUNT(K66:K73)/(COUNTA(L66:L73)-COUNTBLANK(L66:L73))*100),"")</f>
        <v/>
      </c>
      <c r="L74" s="129">
        <f>SUM(F74:J74)</f>
        <v>0</v>
      </c>
      <c r="N74" s="112">
        <f>SUMIF(U66:U73,100,N66:N73)</f>
        <v>0</v>
      </c>
      <c r="O74" s="113" t="str">
        <f>IFERROR(IF(N$74=0,(SUM(O66:O73)/COUNT(U$66:U$73)),(SUMPRODUCT(O66:O73,N$66:N$73)/N$74)),"")</f>
        <v/>
      </c>
      <c r="P74" s="113" t="str">
        <f>IFERROR(IF(N$74=0,(SUM(P66:P73)/COUNT(U$66:U$73)),(SUMPRODUCT(P66:P73,N$66:N$73)/N$74)),"")</f>
        <v/>
      </c>
      <c r="Q74" s="113" t="str">
        <f>IFERROR(IF(N$74=0,(SUM(Q66:Q73)/COUNT(U$66:U$73)),(SUMPRODUCT(Q66:Q73,N$66:N$73)/N$74)),"")</f>
        <v/>
      </c>
      <c r="R74" s="113" t="str">
        <f>IFERROR(IF(N$74=0,(SUM(R66:R73)/COUNT(U$66:U$73)),(SUMPRODUCT(R66:R73,N$66:N$73)/N$74)),"")</f>
        <v/>
      </c>
      <c r="S74" s="113" t="str">
        <f>IFERROR(IF(N$74=0,(SUM(S66:S73)/COUNT(U$66:U$73)),(SUMPRODUCT(S66:S73,N$66:N$73)/N$74)),"")</f>
        <v/>
      </c>
      <c r="T74" s="113" t="str">
        <f>IFERROR((COUNT(T66:T73)/(COUNTA(U66:U73)-COUNTBLANK(U66:U73))*100),"")</f>
        <v/>
      </c>
      <c r="U74" s="129">
        <f>SUM(O74:S74)</f>
        <v>0</v>
      </c>
      <c r="W74" s="112">
        <f>SUMIF(AD66:AD73,100,W66:W73)</f>
        <v>0</v>
      </c>
      <c r="X74" s="113" t="str">
        <f>IFERROR(IF(W$74=0,(SUM(X66:X73)/COUNT(AD$66:AD$73)),(SUMPRODUCT(X66:X73,W$66:W$73)/W$74)),"")</f>
        <v/>
      </c>
      <c r="Y74" s="113" t="str">
        <f>IFERROR(IF(W$74=0,(SUM(Y66:Y73)/COUNT(AD$66:AD$73)),(SUMPRODUCT(Y66:Y73,W$66:W$73)/W$74)),"")</f>
        <v/>
      </c>
      <c r="Z74" s="113" t="str">
        <f>IFERROR(IF(W$74=0,(SUM(Z66:Z73)/COUNT(AD$66:AD$73)),(SUMPRODUCT(Z66:Z73,W$66:W$73)/W$74)),"")</f>
        <v/>
      </c>
      <c r="AA74" s="113" t="str">
        <f>IFERROR(IF(W$74=0,(SUM(AA66:AA73)/COUNT(AD$66:AD$73)),(SUMPRODUCT(AA66:AA73,W$66:W$73)/W$74)),"")</f>
        <v/>
      </c>
      <c r="AB74" s="113" t="str">
        <f>IFERROR(IF(W$74=0,(SUM(AB66:AB73)/COUNT(AD$66:AD$73)),(SUMPRODUCT(AB66:AB73,W$66:W$73)/W$74)),"")</f>
        <v/>
      </c>
      <c r="AC74" s="113" t="str">
        <f>IFERROR((COUNT(AC66:AC73)/(COUNTA(AD66:AD73)-COUNTBLANK(AD66:AD73))*100),"")</f>
        <v/>
      </c>
      <c r="AD74" s="129">
        <f>SUM(X74:AB74)</f>
        <v>0</v>
      </c>
      <c r="AF74" s="112">
        <f>SUMIF(AM66:AM73,100,AF66:AF73)</f>
        <v>0</v>
      </c>
      <c r="AG74" s="113" t="str">
        <f>IFERROR(IF(AF$74=0,(SUM(AG66:AG73)/COUNT(AM$66:AM$73)),(SUMPRODUCT(AG66:AG73,AF$66:AF$73)/AF$74)),"")</f>
        <v/>
      </c>
      <c r="AH74" s="113" t="str">
        <f>IFERROR(IF(AF$74=0,(SUM(AH66:AH73)/COUNT(AM$66:AM$73)),(SUMPRODUCT(AH66:AH73,AF$66:AF$73)/AF$74)),"")</f>
        <v/>
      </c>
      <c r="AI74" s="113" t="str">
        <f>IFERROR(IF(AF$74=0,(SUM(AI66:AI73)/COUNT(AM$66:AM$73)),(SUMPRODUCT(AI66:AI73,AF$66:AF$73)/AF$74)),"")</f>
        <v/>
      </c>
      <c r="AJ74" s="113" t="str">
        <f>IFERROR(IF(AF$74=0,(SUM(AJ66:AJ73)/COUNT(AM$66:AM$73)),(SUMPRODUCT(AJ66:AJ73,AF$66:AF$73)/AF$74)),"")</f>
        <v/>
      </c>
      <c r="AK74" s="113" t="str">
        <f>IFERROR(IF(AF$74=0,(SUM(AK66:AK73)/COUNT(AM$66:AM$73)),(SUMPRODUCT(AK66:AK73,AF$66:AF$73)/AF$74)),"")</f>
        <v/>
      </c>
      <c r="AL74" s="113" t="str">
        <f>IFERROR((COUNT(AL66:AL73)/(COUNTA(AM66:AM73)-COUNTBLANK(AM66:AM73))*100),"")</f>
        <v/>
      </c>
      <c r="AM74" s="129">
        <f>SUM(AG74:AK74)</f>
        <v>0</v>
      </c>
    </row>
    <row r="75" spans="1:39" ht="15" customHeight="1" thickBot="1" x14ac:dyDescent="0.35">
      <c r="A75" s="398"/>
      <c r="B75" s="414"/>
      <c r="C75" s="409"/>
      <c r="D75" s="286" t="s">
        <v>442</v>
      </c>
      <c r="E75" s="112" t="str">
        <f>IFERROR(ROUND((F74/100*1+G74/100*2+H74/100*3+I74/100*4+J74/100*5),0),"")</f>
        <v/>
      </c>
      <c r="F75" s="385" t="str">
        <f>IF(E75=1,"Very Good",IF(E75=2,"Good",IF(E75=3,"Fair",IF(E75=4,"Poor",IF(E75=5,"Very Poor","")))))</f>
        <v/>
      </c>
      <c r="G75" s="386"/>
      <c r="H75" s="386"/>
      <c r="I75" s="386"/>
      <c r="J75" s="386"/>
      <c r="K75" s="386"/>
      <c r="L75" s="387"/>
      <c r="N75" s="112" t="str">
        <f>IFERROR(ROUND((O74/100*1+P74/100*2+Q74/100*3+R74/100*4+S74/100*5),0),"")</f>
        <v/>
      </c>
      <c r="O75" s="385" t="str">
        <f>IF(N75=1,"Very Good",IF(N75=2,"Good",IF(N75=3,"Fair",IF(N75=4,"Poor",IF(N75=5,"Very Poor","")))))</f>
        <v/>
      </c>
      <c r="P75" s="386"/>
      <c r="Q75" s="386"/>
      <c r="R75" s="386"/>
      <c r="S75" s="386"/>
      <c r="T75" s="386"/>
      <c r="U75" s="387"/>
      <c r="W75" s="112" t="str">
        <f>IFERROR(ROUND((X74/100*1+Y74/100*2+Z74/100*3+AA74/100*4+AB74/100*5),0),"")</f>
        <v/>
      </c>
      <c r="X75" s="385" t="str">
        <f>IF(W75=1,"Very Good",IF(W75=2,"Good",IF(W75=3,"Fair",IF(W75=4,"Poor",IF(W75=5,"Very Poor","")))))</f>
        <v/>
      </c>
      <c r="Y75" s="386"/>
      <c r="Z75" s="386"/>
      <c r="AA75" s="386"/>
      <c r="AB75" s="386"/>
      <c r="AC75" s="386"/>
      <c r="AD75" s="387"/>
      <c r="AF75" s="112" t="str">
        <f>IFERROR(ROUND((AG74/100*1+AH74/100*2+AI74/100*3+AJ74/100*4+AK74/100*5),0),"")</f>
        <v/>
      </c>
      <c r="AG75" s="385" t="str">
        <f>IF(AF75=1,"Very Good",IF(AF75=2,"Good",IF(AF75=3,"Fair",IF(AF75=4,"Poor",IF(AF75=5,"Very Poor","")))))</f>
        <v/>
      </c>
      <c r="AH75" s="386"/>
      <c r="AI75" s="386"/>
      <c r="AJ75" s="386"/>
      <c r="AK75" s="386"/>
      <c r="AL75" s="386"/>
      <c r="AM75" s="387"/>
    </row>
    <row r="76" spans="1:39" ht="15" customHeight="1" x14ac:dyDescent="0.3">
      <c r="A76" s="396" t="s">
        <v>280</v>
      </c>
      <c r="B76" s="414"/>
      <c r="C76" s="406" t="s">
        <v>277</v>
      </c>
      <c r="D76" s="145" t="s">
        <v>184</v>
      </c>
      <c r="E76" s="134"/>
      <c r="F76" s="133"/>
      <c r="G76" s="132"/>
      <c r="H76" s="132"/>
      <c r="I76" s="132"/>
      <c r="J76" s="132"/>
      <c r="K76" s="131"/>
      <c r="L76" s="109" t="str">
        <f t="shared" ref="L76:L92" si="15">IF(K76&gt;0,"N/A",IF(SUM(F76:J76)=0,"",SUM(F76:J76)))</f>
        <v/>
      </c>
      <c r="N76" s="134"/>
      <c r="O76" s="133"/>
      <c r="P76" s="132"/>
      <c r="Q76" s="132"/>
      <c r="R76" s="132"/>
      <c r="S76" s="132"/>
      <c r="T76" s="131"/>
      <c r="U76" s="109" t="str">
        <f t="shared" ref="U76:U92" si="16">IF(T76&gt;0,"N/A",IF(SUM(O76:S76)=0,"",SUM(O76:S76)))</f>
        <v/>
      </c>
      <c r="W76" s="134"/>
      <c r="X76" s="133"/>
      <c r="Y76" s="132"/>
      <c r="Z76" s="132"/>
      <c r="AA76" s="132"/>
      <c r="AB76" s="132"/>
      <c r="AC76" s="131"/>
      <c r="AD76" s="109" t="str">
        <f t="shared" ref="AD76:AD92" si="17">IF(AC76&gt;0,"N/A",IF(SUM(X76:AB76)=0,"",SUM(X76:AB76)))</f>
        <v/>
      </c>
      <c r="AF76" s="134"/>
      <c r="AG76" s="133"/>
      <c r="AH76" s="132"/>
      <c r="AI76" s="132"/>
      <c r="AJ76" s="132"/>
      <c r="AK76" s="132"/>
      <c r="AL76" s="131"/>
      <c r="AM76" s="109" t="str">
        <f t="shared" ref="AM76:AM92" si="18">IF(AL76&gt;0,"N/A",IF(SUM(AG76:AK76)=0,"",SUM(AG76:AK76)))</f>
        <v/>
      </c>
    </row>
    <row r="77" spans="1:39" x14ac:dyDescent="0.3">
      <c r="A77" s="397"/>
      <c r="B77" s="414"/>
      <c r="C77" s="407"/>
      <c r="D77" s="145" t="s">
        <v>181</v>
      </c>
      <c r="E77" s="134"/>
      <c r="F77" s="133"/>
      <c r="G77" s="132"/>
      <c r="H77" s="132"/>
      <c r="I77" s="132"/>
      <c r="J77" s="132"/>
      <c r="K77" s="131"/>
      <c r="L77" s="109" t="str">
        <f t="shared" si="15"/>
        <v/>
      </c>
      <c r="N77" s="134"/>
      <c r="O77" s="133"/>
      <c r="P77" s="132"/>
      <c r="Q77" s="132"/>
      <c r="R77" s="132"/>
      <c r="S77" s="132"/>
      <c r="T77" s="131"/>
      <c r="U77" s="109" t="str">
        <f t="shared" si="16"/>
        <v/>
      </c>
      <c r="W77" s="134"/>
      <c r="X77" s="133"/>
      <c r="Y77" s="132"/>
      <c r="Z77" s="132"/>
      <c r="AA77" s="132"/>
      <c r="AB77" s="132"/>
      <c r="AC77" s="131"/>
      <c r="AD77" s="109" t="str">
        <f t="shared" si="17"/>
        <v/>
      </c>
      <c r="AF77" s="134"/>
      <c r="AG77" s="133"/>
      <c r="AH77" s="132"/>
      <c r="AI77" s="132"/>
      <c r="AJ77" s="132"/>
      <c r="AK77" s="132"/>
      <c r="AL77" s="131"/>
      <c r="AM77" s="109" t="str">
        <f t="shared" si="18"/>
        <v/>
      </c>
    </row>
    <row r="78" spans="1:39" x14ac:dyDescent="0.3">
      <c r="A78" s="397"/>
      <c r="B78" s="414"/>
      <c r="C78" s="407"/>
      <c r="D78" s="145" t="s">
        <v>182</v>
      </c>
      <c r="E78" s="134"/>
      <c r="F78" s="133"/>
      <c r="G78" s="132"/>
      <c r="H78" s="132"/>
      <c r="I78" s="132"/>
      <c r="J78" s="132"/>
      <c r="K78" s="131"/>
      <c r="L78" s="109" t="str">
        <f t="shared" si="15"/>
        <v/>
      </c>
      <c r="N78" s="134"/>
      <c r="O78" s="133"/>
      <c r="P78" s="132"/>
      <c r="Q78" s="132"/>
      <c r="R78" s="132"/>
      <c r="S78" s="132"/>
      <c r="T78" s="131"/>
      <c r="U78" s="109" t="str">
        <f t="shared" si="16"/>
        <v/>
      </c>
      <c r="W78" s="134"/>
      <c r="X78" s="133"/>
      <c r="Y78" s="132"/>
      <c r="Z78" s="132"/>
      <c r="AA78" s="132"/>
      <c r="AB78" s="132"/>
      <c r="AC78" s="131"/>
      <c r="AD78" s="109" t="str">
        <f t="shared" si="17"/>
        <v/>
      </c>
      <c r="AF78" s="134"/>
      <c r="AG78" s="133"/>
      <c r="AH78" s="132"/>
      <c r="AI78" s="132"/>
      <c r="AJ78" s="132"/>
      <c r="AK78" s="132"/>
      <c r="AL78" s="131"/>
      <c r="AM78" s="109" t="str">
        <f t="shared" si="18"/>
        <v/>
      </c>
    </row>
    <row r="79" spans="1:39" x14ac:dyDescent="0.3">
      <c r="A79" s="397"/>
      <c r="B79" s="414"/>
      <c r="C79" s="407"/>
      <c r="D79" s="145" t="s">
        <v>81</v>
      </c>
      <c r="E79" s="134"/>
      <c r="F79" s="133"/>
      <c r="G79" s="132"/>
      <c r="H79" s="132"/>
      <c r="I79" s="132"/>
      <c r="J79" s="132"/>
      <c r="K79" s="131"/>
      <c r="L79" s="109" t="str">
        <f t="shared" si="15"/>
        <v/>
      </c>
      <c r="N79" s="134"/>
      <c r="O79" s="133"/>
      <c r="P79" s="132"/>
      <c r="Q79" s="132"/>
      <c r="R79" s="132"/>
      <c r="S79" s="132"/>
      <c r="T79" s="131"/>
      <c r="U79" s="109" t="str">
        <f t="shared" si="16"/>
        <v/>
      </c>
      <c r="W79" s="134"/>
      <c r="X79" s="133"/>
      <c r="Y79" s="132"/>
      <c r="Z79" s="132"/>
      <c r="AA79" s="132"/>
      <c r="AB79" s="132"/>
      <c r="AC79" s="131"/>
      <c r="AD79" s="109" t="str">
        <f t="shared" si="17"/>
        <v/>
      </c>
      <c r="AF79" s="134"/>
      <c r="AG79" s="133"/>
      <c r="AH79" s="132"/>
      <c r="AI79" s="132"/>
      <c r="AJ79" s="132"/>
      <c r="AK79" s="132"/>
      <c r="AL79" s="131"/>
      <c r="AM79" s="109" t="str">
        <f t="shared" si="18"/>
        <v/>
      </c>
    </row>
    <row r="80" spans="1:39" x14ac:dyDescent="0.3">
      <c r="A80" s="397"/>
      <c r="B80" s="414"/>
      <c r="C80" s="407"/>
      <c r="D80" s="145" t="s">
        <v>281</v>
      </c>
      <c r="E80" s="134"/>
      <c r="F80" s="133"/>
      <c r="G80" s="132"/>
      <c r="H80" s="132"/>
      <c r="I80" s="132"/>
      <c r="J80" s="132"/>
      <c r="K80" s="131"/>
      <c r="L80" s="109" t="str">
        <f t="shared" si="15"/>
        <v/>
      </c>
      <c r="N80" s="134"/>
      <c r="O80" s="133"/>
      <c r="P80" s="132"/>
      <c r="Q80" s="132"/>
      <c r="R80" s="132"/>
      <c r="S80" s="132"/>
      <c r="T80" s="131"/>
      <c r="U80" s="109" t="str">
        <f t="shared" si="16"/>
        <v/>
      </c>
      <c r="W80" s="134"/>
      <c r="X80" s="133"/>
      <c r="Y80" s="132"/>
      <c r="Z80" s="132"/>
      <c r="AA80" s="132"/>
      <c r="AB80" s="132"/>
      <c r="AC80" s="131"/>
      <c r="AD80" s="109" t="str">
        <f t="shared" si="17"/>
        <v/>
      </c>
      <c r="AF80" s="134"/>
      <c r="AG80" s="133"/>
      <c r="AH80" s="132"/>
      <c r="AI80" s="132"/>
      <c r="AJ80" s="132"/>
      <c r="AK80" s="132"/>
      <c r="AL80" s="131"/>
      <c r="AM80" s="109" t="str">
        <f t="shared" si="18"/>
        <v/>
      </c>
    </row>
    <row r="81" spans="1:39" x14ac:dyDescent="0.3">
      <c r="A81" s="397"/>
      <c r="B81" s="414"/>
      <c r="C81" s="407"/>
      <c r="D81" s="145" t="s">
        <v>282</v>
      </c>
      <c r="E81" s="134"/>
      <c r="F81" s="133"/>
      <c r="G81" s="132"/>
      <c r="H81" s="132"/>
      <c r="I81" s="132"/>
      <c r="J81" s="132"/>
      <c r="K81" s="131"/>
      <c r="L81" s="109" t="str">
        <f t="shared" si="15"/>
        <v/>
      </c>
      <c r="N81" s="134"/>
      <c r="O81" s="133"/>
      <c r="P81" s="132"/>
      <c r="Q81" s="132"/>
      <c r="R81" s="132"/>
      <c r="S81" s="132"/>
      <c r="T81" s="131"/>
      <c r="U81" s="109" t="str">
        <f t="shared" si="16"/>
        <v/>
      </c>
      <c r="W81" s="134"/>
      <c r="X81" s="133"/>
      <c r="Y81" s="132"/>
      <c r="Z81" s="132"/>
      <c r="AA81" s="132"/>
      <c r="AB81" s="132"/>
      <c r="AC81" s="131"/>
      <c r="AD81" s="109" t="str">
        <f t="shared" si="17"/>
        <v/>
      </c>
      <c r="AF81" s="134"/>
      <c r="AG81" s="133"/>
      <c r="AH81" s="132"/>
      <c r="AI81" s="132"/>
      <c r="AJ81" s="132"/>
      <c r="AK81" s="132"/>
      <c r="AL81" s="131"/>
      <c r="AM81" s="109" t="str">
        <f t="shared" si="18"/>
        <v/>
      </c>
    </row>
    <row r="82" spans="1:39" x14ac:dyDescent="0.3">
      <c r="A82" s="397"/>
      <c r="B82" s="414"/>
      <c r="C82" s="407"/>
      <c r="D82" s="145" t="s">
        <v>183</v>
      </c>
      <c r="E82" s="134"/>
      <c r="F82" s="133"/>
      <c r="G82" s="132"/>
      <c r="H82" s="132"/>
      <c r="I82" s="132"/>
      <c r="J82" s="132"/>
      <c r="K82" s="131"/>
      <c r="L82" s="109" t="str">
        <f t="shared" si="15"/>
        <v/>
      </c>
      <c r="N82" s="134"/>
      <c r="O82" s="133"/>
      <c r="P82" s="132"/>
      <c r="Q82" s="132"/>
      <c r="R82" s="132"/>
      <c r="S82" s="132"/>
      <c r="T82" s="131"/>
      <c r="U82" s="109" t="str">
        <f t="shared" si="16"/>
        <v/>
      </c>
      <c r="W82" s="134"/>
      <c r="X82" s="133"/>
      <c r="Y82" s="132"/>
      <c r="Z82" s="132"/>
      <c r="AA82" s="132"/>
      <c r="AB82" s="132"/>
      <c r="AC82" s="131"/>
      <c r="AD82" s="109" t="str">
        <f t="shared" si="17"/>
        <v/>
      </c>
      <c r="AF82" s="134"/>
      <c r="AG82" s="133"/>
      <c r="AH82" s="132"/>
      <c r="AI82" s="132"/>
      <c r="AJ82" s="132"/>
      <c r="AK82" s="132"/>
      <c r="AL82" s="131"/>
      <c r="AM82" s="109" t="str">
        <f t="shared" si="18"/>
        <v/>
      </c>
    </row>
    <row r="83" spans="1:39" ht="15" customHeight="1" x14ac:dyDescent="0.3">
      <c r="A83" s="397"/>
      <c r="B83" s="414"/>
      <c r="C83" s="407"/>
      <c r="D83" s="138" t="s">
        <v>283</v>
      </c>
      <c r="E83" s="134"/>
      <c r="F83" s="133"/>
      <c r="G83" s="132"/>
      <c r="H83" s="132"/>
      <c r="I83" s="132"/>
      <c r="J83" s="132"/>
      <c r="K83" s="131"/>
      <c r="L83" s="109" t="str">
        <f t="shared" si="15"/>
        <v/>
      </c>
      <c r="N83" s="134"/>
      <c r="O83" s="133"/>
      <c r="P83" s="132"/>
      <c r="Q83" s="132"/>
      <c r="R83" s="132"/>
      <c r="S83" s="132"/>
      <c r="T83" s="131"/>
      <c r="U83" s="109" t="str">
        <f t="shared" si="16"/>
        <v/>
      </c>
      <c r="W83" s="134"/>
      <c r="X83" s="133"/>
      <c r="Y83" s="132"/>
      <c r="Z83" s="132"/>
      <c r="AA83" s="132"/>
      <c r="AB83" s="132"/>
      <c r="AC83" s="131"/>
      <c r="AD83" s="109" t="str">
        <f t="shared" si="17"/>
        <v/>
      </c>
      <c r="AF83" s="134"/>
      <c r="AG83" s="133"/>
      <c r="AH83" s="132"/>
      <c r="AI83" s="132"/>
      <c r="AJ83" s="132"/>
      <c r="AK83" s="132"/>
      <c r="AL83" s="131"/>
      <c r="AM83" s="109" t="str">
        <f t="shared" si="18"/>
        <v/>
      </c>
    </row>
    <row r="84" spans="1:39" ht="15" customHeight="1" x14ac:dyDescent="0.3">
      <c r="A84" s="397"/>
      <c r="B84" s="414"/>
      <c r="C84" s="407"/>
      <c r="D84" s="138" t="s">
        <v>193</v>
      </c>
      <c r="E84" s="134"/>
      <c r="F84" s="133"/>
      <c r="G84" s="132"/>
      <c r="H84" s="132"/>
      <c r="I84" s="132"/>
      <c r="J84" s="132"/>
      <c r="K84" s="131"/>
      <c r="L84" s="109" t="str">
        <f t="shared" si="15"/>
        <v/>
      </c>
      <c r="N84" s="134"/>
      <c r="O84" s="133"/>
      <c r="P84" s="132"/>
      <c r="Q84" s="132"/>
      <c r="R84" s="132"/>
      <c r="S84" s="132"/>
      <c r="T84" s="131"/>
      <c r="U84" s="109" t="str">
        <f t="shared" si="16"/>
        <v/>
      </c>
      <c r="W84" s="134"/>
      <c r="X84" s="133"/>
      <c r="Y84" s="132"/>
      <c r="Z84" s="132"/>
      <c r="AA84" s="132"/>
      <c r="AB84" s="132"/>
      <c r="AC84" s="131"/>
      <c r="AD84" s="109" t="str">
        <f t="shared" si="17"/>
        <v/>
      </c>
      <c r="AF84" s="134"/>
      <c r="AG84" s="133"/>
      <c r="AH84" s="132"/>
      <c r="AI84" s="132"/>
      <c r="AJ84" s="132"/>
      <c r="AK84" s="132"/>
      <c r="AL84" s="131"/>
      <c r="AM84" s="109" t="str">
        <f t="shared" si="18"/>
        <v/>
      </c>
    </row>
    <row r="85" spans="1:39" x14ac:dyDescent="0.3">
      <c r="A85" s="397"/>
      <c r="B85" s="414"/>
      <c r="C85" s="407"/>
      <c r="D85" s="145" t="s">
        <v>192</v>
      </c>
      <c r="E85" s="134"/>
      <c r="F85" s="133"/>
      <c r="G85" s="132"/>
      <c r="H85" s="132"/>
      <c r="I85" s="132"/>
      <c r="J85" s="132"/>
      <c r="K85" s="215"/>
      <c r="L85" s="109" t="str">
        <f t="shared" si="15"/>
        <v/>
      </c>
      <c r="N85" s="134"/>
      <c r="O85" s="133"/>
      <c r="P85" s="132"/>
      <c r="Q85" s="132"/>
      <c r="R85" s="132"/>
      <c r="S85" s="132"/>
      <c r="T85" s="215"/>
      <c r="U85" s="109" t="str">
        <f t="shared" si="16"/>
        <v/>
      </c>
      <c r="W85" s="134"/>
      <c r="X85" s="133"/>
      <c r="Y85" s="132"/>
      <c r="Z85" s="132"/>
      <c r="AA85" s="132"/>
      <c r="AB85" s="132"/>
      <c r="AC85" s="215"/>
      <c r="AD85" s="109" t="str">
        <f t="shared" si="17"/>
        <v/>
      </c>
      <c r="AF85" s="134"/>
      <c r="AG85" s="133"/>
      <c r="AH85" s="132"/>
      <c r="AI85" s="132"/>
      <c r="AJ85" s="132"/>
      <c r="AK85" s="132"/>
      <c r="AL85" s="215"/>
      <c r="AM85" s="109" t="str">
        <f t="shared" si="18"/>
        <v/>
      </c>
    </row>
    <row r="86" spans="1:39" x14ac:dyDescent="0.3">
      <c r="A86" s="397"/>
      <c r="B86" s="414"/>
      <c r="C86" s="407"/>
      <c r="D86" s="145" t="s">
        <v>284</v>
      </c>
      <c r="E86" s="134"/>
      <c r="F86" s="137"/>
      <c r="G86" s="136"/>
      <c r="H86" s="136"/>
      <c r="I86" s="136"/>
      <c r="J86" s="136"/>
      <c r="K86" s="131"/>
      <c r="L86" s="109" t="str">
        <f t="shared" si="15"/>
        <v/>
      </c>
      <c r="N86" s="134"/>
      <c r="O86" s="137"/>
      <c r="P86" s="136"/>
      <c r="Q86" s="136"/>
      <c r="R86" s="136"/>
      <c r="S86" s="136"/>
      <c r="T86" s="131"/>
      <c r="U86" s="109" t="str">
        <f t="shared" si="16"/>
        <v/>
      </c>
      <c r="W86" s="134"/>
      <c r="X86" s="137"/>
      <c r="Y86" s="136"/>
      <c r="Z86" s="136"/>
      <c r="AA86" s="136"/>
      <c r="AB86" s="136"/>
      <c r="AC86" s="131"/>
      <c r="AD86" s="109" t="str">
        <f t="shared" si="17"/>
        <v/>
      </c>
      <c r="AF86" s="134"/>
      <c r="AG86" s="137"/>
      <c r="AH86" s="136"/>
      <c r="AI86" s="136"/>
      <c r="AJ86" s="136"/>
      <c r="AK86" s="136"/>
      <c r="AL86" s="131"/>
      <c r="AM86" s="109" t="str">
        <f t="shared" si="18"/>
        <v/>
      </c>
    </row>
    <row r="87" spans="1:39" x14ac:dyDescent="0.3">
      <c r="A87" s="397"/>
      <c r="B87" s="414"/>
      <c r="C87" s="407"/>
      <c r="D87" s="145" t="s">
        <v>191</v>
      </c>
      <c r="E87" s="134"/>
      <c r="F87" s="133"/>
      <c r="G87" s="132"/>
      <c r="H87" s="132"/>
      <c r="I87" s="132"/>
      <c r="J87" s="132"/>
      <c r="K87" s="131"/>
      <c r="L87" s="109" t="str">
        <f t="shared" si="15"/>
        <v/>
      </c>
      <c r="N87" s="134"/>
      <c r="O87" s="133"/>
      <c r="P87" s="132"/>
      <c r="Q87" s="132"/>
      <c r="R87" s="132"/>
      <c r="S87" s="132"/>
      <c r="T87" s="131"/>
      <c r="U87" s="109" t="str">
        <f t="shared" si="16"/>
        <v/>
      </c>
      <c r="W87" s="134"/>
      <c r="X87" s="133"/>
      <c r="Y87" s="132"/>
      <c r="Z87" s="132"/>
      <c r="AA87" s="132"/>
      <c r="AB87" s="132"/>
      <c r="AC87" s="131"/>
      <c r="AD87" s="109" t="str">
        <f t="shared" si="17"/>
        <v/>
      </c>
      <c r="AF87" s="134"/>
      <c r="AG87" s="133"/>
      <c r="AH87" s="132"/>
      <c r="AI87" s="132"/>
      <c r="AJ87" s="132"/>
      <c r="AK87" s="132"/>
      <c r="AL87" s="131"/>
      <c r="AM87" s="109" t="str">
        <f t="shared" si="18"/>
        <v/>
      </c>
    </row>
    <row r="88" spans="1:39" x14ac:dyDescent="0.3">
      <c r="A88" s="397"/>
      <c r="B88" s="414"/>
      <c r="C88" s="407"/>
      <c r="D88" s="145" t="s">
        <v>188</v>
      </c>
      <c r="E88" s="134"/>
      <c r="F88" s="133"/>
      <c r="G88" s="132"/>
      <c r="H88" s="132"/>
      <c r="I88" s="132"/>
      <c r="J88" s="132"/>
      <c r="K88" s="131"/>
      <c r="L88" s="109" t="str">
        <f t="shared" si="15"/>
        <v/>
      </c>
      <c r="N88" s="134"/>
      <c r="O88" s="133"/>
      <c r="P88" s="132"/>
      <c r="Q88" s="132"/>
      <c r="R88" s="132"/>
      <c r="S88" s="132"/>
      <c r="T88" s="131"/>
      <c r="U88" s="109" t="str">
        <f t="shared" si="16"/>
        <v/>
      </c>
      <c r="W88" s="134"/>
      <c r="X88" s="133"/>
      <c r="Y88" s="132"/>
      <c r="Z88" s="132"/>
      <c r="AA88" s="132"/>
      <c r="AB88" s="132"/>
      <c r="AC88" s="131"/>
      <c r="AD88" s="109" t="str">
        <f t="shared" si="17"/>
        <v/>
      </c>
      <c r="AF88" s="134"/>
      <c r="AG88" s="133"/>
      <c r="AH88" s="132"/>
      <c r="AI88" s="132"/>
      <c r="AJ88" s="132"/>
      <c r="AK88" s="132"/>
      <c r="AL88" s="131"/>
      <c r="AM88" s="109" t="str">
        <f t="shared" si="18"/>
        <v/>
      </c>
    </row>
    <row r="89" spans="1:39" ht="15" customHeight="1" x14ac:dyDescent="0.3">
      <c r="A89" s="397"/>
      <c r="B89" s="414"/>
      <c r="C89" s="407"/>
      <c r="D89" s="145" t="s">
        <v>178</v>
      </c>
      <c r="E89" s="134"/>
      <c r="F89" s="133"/>
      <c r="G89" s="132"/>
      <c r="H89" s="132"/>
      <c r="I89" s="132"/>
      <c r="J89" s="132"/>
      <c r="K89" s="131"/>
      <c r="L89" s="109" t="str">
        <f t="shared" si="15"/>
        <v/>
      </c>
      <c r="N89" s="134"/>
      <c r="O89" s="133"/>
      <c r="P89" s="132"/>
      <c r="Q89" s="132"/>
      <c r="R89" s="132"/>
      <c r="S89" s="132"/>
      <c r="T89" s="131"/>
      <c r="U89" s="109" t="str">
        <f t="shared" si="16"/>
        <v/>
      </c>
      <c r="W89" s="134"/>
      <c r="X89" s="133"/>
      <c r="Y89" s="132"/>
      <c r="Z89" s="132"/>
      <c r="AA89" s="132"/>
      <c r="AB89" s="132"/>
      <c r="AC89" s="131"/>
      <c r="AD89" s="109" t="str">
        <f t="shared" si="17"/>
        <v/>
      </c>
      <c r="AF89" s="134"/>
      <c r="AG89" s="133"/>
      <c r="AH89" s="132"/>
      <c r="AI89" s="132"/>
      <c r="AJ89" s="132"/>
      <c r="AK89" s="132"/>
      <c r="AL89" s="131"/>
      <c r="AM89" s="109" t="str">
        <f t="shared" si="18"/>
        <v/>
      </c>
    </row>
    <row r="90" spans="1:39" x14ac:dyDescent="0.3">
      <c r="A90" s="397"/>
      <c r="B90" s="414"/>
      <c r="C90" s="407"/>
      <c r="D90" s="143" t="s">
        <v>178</v>
      </c>
      <c r="E90" s="134"/>
      <c r="F90" s="141"/>
      <c r="G90" s="140"/>
      <c r="H90" s="140"/>
      <c r="I90" s="140"/>
      <c r="J90" s="140"/>
      <c r="K90" s="184"/>
      <c r="L90" s="109" t="str">
        <f t="shared" si="15"/>
        <v/>
      </c>
      <c r="N90" s="134"/>
      <c r="O90" s="141"/>
      <c r="P90" s="140"/>
      <c r="Q90" s="140"/>
      <c r="R90" s="140"/>
      <c r="S90" s="140"/>
      <c r="T90" s="184"/>
      <c r="U90" s="109" t="str">
        <f t="shared" si="16"/>
        <v/>
      </c>
      <c r="W90" s="134"/>
      <c r="X90" s="141"/>
      <c r="Y90" s="140"/>
      <c r="Z90" s="140"/>
      <c r="AA90" s="140"/>
      <c r="AB90" s="140"/>
      <c r="AC90" s="184"/>
      <c r="AD90" s="109" t="str">
        <f t="shared" si="17"/>
        <v/>
      </c>
      <c r="AF90" s="134"/>
      <c r="AG90" s="141"/>
      <c r="AH90" s="140"/>
      <c r="AI90" s="140"/>
      <c r="AJ90" s="140"/>
      <c r="AK90" s="140"/>
      <c r="AL90" s="184"/>
      <c r="AM90" s="109" t="str">
        <f t="shared" si="18"/>
        <v/>
      </c>
    </row>
    <row r="91" spans="1:39" x14ac:dyDescent="0.3">
      <c r="A91" s="397"/>
      <c r="B91" s="414"/>
      <c r="C91" s="407"/>
      <c r="D91" s="143" t="s">
        <v>178</v>
      </c>
      <c r="E91" s="134"/>
      <c r="F91" s="141"/>
      <c r="G91" s="140"/>
      <c r="H91" s="140"/>
      <c r="I91" s="140"/>
      <c r="J91" s="140"/>
      <c r="K91" s="131"/>
      <c r="L91" s="109" t="str">
        <f t="shared" si="15"/>
        <v/>
      </c>
      <c r="N91" s="134"/>
      <c r="O91" s="141"/>
      <c r="P91" s="140"/>
      <c r="Q91" s="140"/>
      <c r="R91" s="140"/>
      <c r="S91" s="140"/>
      <c r="T91" s="131"/>
      <c r="U91" s="109" t="str">
        <f t="shared" si="16"/>
        <v/>
      </c>
      <c r="W91" s="134"/>
      <c r="X91" s="141"/>
      <c r="Y91" s="140"/>
      <c r="Z91" s="140"/>
      <c r="AA91" s="140"/>
      <c r="AB91" s="140"/>
      <c r="AC91" s="131"/>
      <c r="AD91" s="109" t="str">
        <f t="shared" si="17"/>
        <v/>
      </c>
      <c r="AF91" s="134"/>
      <c r="AG91" s="141"/>
      <c r="AH91" s="140"/>
      <c r="AI91" s="140"/>
      <c r="AJ91" s="140"/>
      <c r="AK91" s="140"/>
      <c r="AL91" s="131"/>
      <c r="AM91" s="109" t="str">
        <f t="shared" si="18"/>
        <v/>
      </c>
    </row>
    <row r="92" spans="1:39" ht="15" thickBot="1" x14ac:dyDescent="0.35">
      <c r="A92" s="397"/>
      <c r="B92" s="414"/>
      <c r="C92" s="407"/>
      <c r="D92" s="145" t="s">
        <v>178</v>
      </c>
      <c r="E92" s="134"/>
      <c r="F92" s="133"/>
      <c r="G92" s="132"/>
      <c r="H92" s="132"/>
      <c r="I92" s="132"/>
      <c r="J92" s="132"/>
      <c r="K92" s="131"/>
      <c r="L92" s="109" t="str">
        <f t="shared" si="15"/>
        <v/>
      </c>
      <c r="N92" s="134"/>
      <c r="O92" s="133"/>
      <c r="P92" s="132"/>
      <c r="Q92" s="132"/>
      <c r="R92" s="132"/>
      <c r="S92" s="132"/>
      <c r="T92" s="131"/>
      <c r="U92" s="109" t="str">
        <f t="shared" si="16"/>
        <v/>
      </c>
      <c r="W92" s="134"/>
      <c r="X92" s="133"/>
      <c r="Y92" s="132"/>
      <c r="Z92" s="132"/>
      <c r="AA92" s="132"/>
      <c r="AB92" s="132"/>
      <c r="AC92" s="131"/>
      <c r="AD92" s="109" t="str">
        <f t="shared" si="17"/>
        <v/>
      </c>
      <c r="AF92" s="134"/>
      <c r="AG92" s="133"/>
      <c r="AH92" s="132"/>
      <c r="AI92" s="132"/>
      <c r="AJ92" s="132"/>
      <c r="AK92" s="132"/>
      <c r="AL92" s="131"/>
      <c r="AM92" s="109" t="str">
        <f t="shared" si="18"/>
        <v/>
      </c>
    </row>
    <row r="93" spans="1:39" ht="15" customHeight="1" thickBot="1" x14ac:dyDescent="0.35">
      <c r="A93" s="397"/>
      <c r="B93" s="414"/>
      <c r="C93" s="408"/>
      <c r="D93" s="287" t="s">
        <v>443</v>
      </c>
      <c r="E93" s="112">
        <f>SUMIF(L76:L92,100,E76:E92)</f>
        <v>0</v>
      </c>
      <c r="F93" s="113" t="str">
        <f>IFERROR(IF(E$93=0,(SUM(F76:F92)/COUNT(L$76:L$92)),(SUMPRODUCT(F76:F92,E$76:E$92)/E$93)),"")</f>
        <v/>
      </c>
      <c r="G93" s="113" t="str">
        <f>IFERROR(IF(E$93=0,(SUM(G76:G92)/COUNT(L$76:L$92)),(SUMPRODUCT(G76:G92,E$76:E$92)/E$93)),"")</f>
        <v/>
      </c>
      <c r="H93" s="113" t="str">
        <f>IFERROR(IF(E$93=0,(SUM(H76:H92)/COUNT(L$76:L$92)),(SUMPRODUCT(H76:H92,E$76:E$92)/E$93)),"")</f>
        <v/>
      </c>
      <c r="I93" s="113" t="str">
        <f>IFERROR(IF(E$93=0,(SUM(I76:I92)/COUNT(L$76:L$92)),(SUMPRODUCT(I76:I92,E$76:E$92)/E$93)),"")</f>
        <v/>
      </c>
      <c r="J93" s="113" t="str">
        <f>IFERROR(IF(E$93=0,(SUM(J76:J92)/COUNT(L$76:L$92)),(SUMPRODUCT(J76:J92,E$76:E$92)/E$93)),"")</f>
        <v/>
      </c>
      <c r="K93" s="113" t="str">
        <f>IFERROR((COUNT(K76:K92)/(COUNTA(L76:L92)-COUNTBLANK(L76:L92))*100),"")</f>
        <v/>
      </c>
      <c r="L93" s="129">
        <f>SUM(F93:J93)</f>
        <v>0</v>
      </c>
      <c r="N93" s="112">
        <f>SUMIF(U76:U92,100,N76:N92)</f>
        <v>0</v>
      </c>
      <c r="O93" s="113" t="str">
        <f>IFERROR(IF(N$93=0,(SUM(O76:O92)/COUNT(U$76:U$92)),(SUMPRODUCT(O76:O92,N$76:N$92)/N$93)),"")</f>
        <v/>
      </c>
      <c r="P93" s="113" t="str">
        <f>IFERROR(IF(N$93=0,(SUM(P76:P92)/COUNT(U$76:U$92)),(SUMPRODUCT(P76:P92,N$76:N$92)/N$93)),"")</f>
        <v/>
      </c>
      <c r="Q93" s="113" t="str">
        <f>IFERROR(IF(N$93=0,(SUM(Q76:Q92)/COUNT(U$76:U$92)),(SUMPRODUCT(Q76:Q92,N$76:N$92)/N$93)),"")</f>
        <v/>
      </c>
      <c r="R93" s="113" t="str">
        <f>IFERROR(IF(N$93=0,(SUM(R76:R92)/COUNT(U$76:U$92)),(SUMPRODUCT(R76:R92,N$76:N$92)/N$93)),"")</f>
        <v/>
      </c>
      <c r="S93" s="113" t="str">
        <f>IFERROR(IF(N$93=0,(SUM(S76:S92)/COUNT(U$76:U$92)),(SUMPRODUCT(S76:S92,N$76:N$92)/N$93)),"")</f>
        <v/>
      </c>
      <c r="T93" s="113" t="str">
        <f>IFERROR((COUNT(T76:T92)/(COUNTA(U76:U92)-COUNTBLANK(U76:U92))*100),"")</f>
        <v/>
      </c>
      <c r="U93" s="129">
        <f>SUM(O93:S93)</f>
        <v>0</v>
      </c>
      <c r="W93" s="112">
        <f>SUMIF(AD76:AD92,100,W76:W92)</f>
        <v>0</v>
      </c>
      <c r="X93" s="113" t="str">
        <f>IFERROR(IF(W$93=0,(SUM(X76:X92)/COUNT(AD$76:AD$92)),(SUMPRODUCT(X76:X92,W$76:W$92)/W$93)),"")</f>
        <v/>
      </c>
      <c r="Y93" s="113" t="str">
        <f>IFERROR(IF(W$93=0,(SUM(Y76:Y92)/COUNT(AD$76:AD$92)),(SUMPRODUCT(Y76:Y92,W$76:W$92)/W$93)),"")</f>
        <v/>
      </c>
      <c r="Z93" s="113" t="str">
        <f>IFERROR(IF(W$93=0,(SUM(Z76:Z92)/COUNT(AD$76:AD$92)),(SUMPRODUCT(Z76:Z92,W$76:W$92)/W$93)),"")</f>
        <v/>
      </c>
      <c r="AA93" s="113" t="str">
        <f>IFERROR(IF(W$93=0,(SUM(AA76:AA92)/COUNT(AD$76:AD$92)),(SUMPRODUCT(AA76:AA92,W$76:W$92)/W$93)),"")</f>
        <v/>
      </c>
      <c r="AB93" s="113" t="str">
        <f>IFERROR(IF(W$93=0,(SUM(AB76:AB92)/COUNT(AD$76:AD$92)),(SUMPRODUCT(AB76:AB92,W$76:W$92)/W$93)),"")</f>
        <v/>
      </c>
      <c r="AC93" s="113" t="str">
        <f>IFERROR((COUNT(AC76:AC92)/(COUNTA(AD76:AD92)-COUNTBLANK(AD76:AD92))*100),"")</f>
        <v/>
      </c>
      <c r="AD93" s="129">
        <f>SUM(X93:AB93)</f>
        <v>0</v>
      </c>
      <c r="AF93" s="112">
        <f>SUMIF(AM76:AM92,100,AF76:AF92)</f>
        <v>0</v>
      </c>
      <c r="AG93" s="113" t="str">
        <f>IFERROR(IF(AF$93=0,(SUM(AG76:AG92)/COUNT(AM$76:AM$92)),(SUMPRODUCT(AG76:AG92,AF$76:AF$92)/AF$93)),"")</f>
        <v/>
      </c>
      <c r="AH93" s="113" t="str">
        <f>IFERROR(IF(AF$93=0,(SUM(AH76:AH92)/COUNT(AM$76:AM$92)),(SUMPRODUCT(AH76:AH92,AF$76:AF$92)/AF$93)),"")</f>
        <v/>
      </c>
      <c r="AI93" s="113" t="str">
        <f>IFERROR(IF(AF$93=0,(SUM(AI76:AI92)/COUNT(AM$76:AM$92)),(SUMPRODUCT(AI76:AI92,AF$76:AF$92)/AF$93)),"")</f>
        <v/>
      </c>
      <c r="AJ93" s="113" t="str">
        <f>IFERROR(IF(AF$93=0,(SUM(AJ76:AJ92)/COUNT(AM$76:AM$92)),(SUMPRODUCT(AJ76:AJ92,AF$76:AF$92)/AF$93)),"")</f>
        <v/>
      </c>
      <c r="AK93" s="113" t="str">
        <f>IFERROR(IF(AF$93=0,(SUM(AK76:AK92)/COUNT(AM$76:AM$92)),(SUMPRODUCT(AK76:AK92,AF$76:AF$92)/AF$93)),"")</f>
        <v/>
      </c>
      <c r="AL93" s="113" t="str">
        <f>IFERROR((COUNT(AL76:AL92)/(COUNTA(AM76:AM92)-COUNTBLANK(AM76:AM92))*100),"")</f>
        <v/>
      </c>
      <c r="AM93" s="129">
        <f>SUM(AG93:AK93)</f>
        <v>0</v>
      </c>
    </row>
    <row r="94" spans="1:39" ht="15" customHeight="1" thickBot="1" x14ac:dyDescent="0.35">
      <c r="A94" s="398"/>
      <c r="B94" s="414"/>
      <c r="C94" s="409"/>
      <c r="D94" s="287" t="s">
        <v>444</v>
      </c>
      <c r="E94" s="112" t="str">
        <f>IFERROR(ROUND((F93/100*1+G93/100*2+H93/100*3+I93/100*4+J93/100*5),0),"")</f>
        <v/>
      </c>
      <c r="F94" s="385" t="str">
        <f>IF(E94=1,"Very Good",IF(E94=2,"Good",IF(E94=3,"Fair",IF(E94=4,"Poor",IF(E94=5,"Very Poor","")))))</f>
        <v/>
      </c>
      <c r="G94" s="386"/>
      <c r="H94" s="386"/>
      <c r="I94" s="386"/>
      <c r="J94" s="386"/>
      <c r="K94" s="386"/>
      <c r="L94" s="387"/>
      <c r="N94" s="112" t="str">
        <f>IFERROR(ROUND((O93/100*1+P93/100*2+Q93/100*3+R93/100*4+S93/100*5),0),"")</f>
        <v/>
      </c>
      <c r="O94" s="385" t="str">
        <f>IF(N94=1,"Very Good",IF(N94=2,"Good",IF(N94=3,"Fair",IF(N94=4,"Poor",IF(N94=5,"Very Poor","")))))</f>
        <v/>
      </c>
      <c r="P94" s="386"/>
      <c r="Q94" s="386"/>
      <c r="R94" s="386"/>
      <c r="S94" s="386"/>
      <c r="T94" s="386"/>
      <c r="U94" s="387"/>
      <c r="W94" s="112" t="str">
        <f>IFERROR(ROUND((X93/100*1+Y93/100*2+Z93/100*3+AA93/100*4+AB93/100*5),0),"")</f>
        <v/>
      </c>
      <c r="X94" s="385" t="str">
        <f>IF(W94=1,"Very Good",IF(W94=2,"Good",IF(W94=3,"Fair",IF(W94=4,"Poor",IF(W94=5,"Very Poor","")))))</f>
        <v/>
      </c>
      <c r="Y94" s="386"/>
      <c r="Z94" s="386"/>
      <c r="AA94" s="386"/>
      <c r="AB94" s="386"/>
      <c r="AC94" s="386"/>
      <c r="AD94" s="387"/>
      <c r="AF94" s="112" t="str">
        <f>IFERROR(ROUND((AG93/100*1+AH93/100*2+AI93/100*3+AJ93/100*4+AK93/100*5),0),"")</f>
        <v/>
      </c>
      <c r="AG94" s="385" t="str">
        <f>IF(AF94=1,"Very Good",IF(AF94=2,"Good",IF(AF94=3,"Fair",IF(AF94=4,"Poor",IF(AF94=5,"Very Poor","")))))</f>
        <v/>
      </c>
      <c r="AH94" s="386"/>
      <c r="AI94" s="386"/>
      <c r="AJ94" s="386"/>
      <c r="AK94" s="386"/>
      <c r="AL94" s="386"/>
      <c r="AM94" s="387"/>
    </row>
    <row r="95" spans="1:39" ht="25.05" customHeight="1" x14ac:dyDescent="0.3">
      <c r="A95" s="396" t="s">
        <v>286</v>
      </c>
      <c r="B95" s="414"/>
      <c r="C95" s="396" t="s">
        <v>277</v>
      </c>
      <c r="D95" s="145" t="s">
        <v>177</v>
      </c>
      <c r="E95" s="134"/>
      <c r="F95" s="133"/>
      <c r="G95" s="132"/>
      <c r="H95" s="132"/>
      <c r="I95" s="132"/>
      <c r="J95" s="132"/>
      <c r="K95" s="215"/>
      <c r="L95" s="109" t="str">
        <f t="shared" ref="L95:L100" si="19">IF(K95&gt;0,"N/A",IF(SUM(F95:J95)=0,"",SUM(F95:J95)))</f>
        <v/>
      </c>
      <c r="N95" s="134"/>
      <c r="O95" s="133"/>
      <c r="P95" s="132"/>
      <c r="Q95" s="132"/>
      <c r="R95" s="132"/>
      <c r="S95" s="132"/>
      <c r="T95" s="215"/>
      <c r="U95" s="109" t="str">
        <f t="shared" ref="U95:U100" si="20">IF(T95&gt;0,"N/A",IF(SUM(O95:S95)=0,"",SUM(O95:S95)))</f>
        <v/>
      </c>
      <c r="W95" s="134"/>
      <c r="X95" s="133"/>
      <c r="Y95" s="132"/>
      <c r="Z95" s="132"/>
      <c r="AA95" s="132"/>
      <c r="AB95" s="132"/>
      <c r="AC95" s="215"/>
      <c r="AD95" s="109" t="str">
        <f t="shared" ref="AD95:AD100" si="21">IF(AC95&gt;0,"N/A",IF(SUM(X95:AB95)=0,"",SUM(X95:AB95)))</f>
        <v/>
      </c>
      <c r="AF95" s="134"/>
      <c r="AG95" s="133"/>
      <c r="AH95" s="132"/>
      <c r="AI95" s="132"/>
      <c r="AJ95" s="132"/>
      <c r="AK95" s="132"/>
      <c r="AL95" s="215"/>
      <c r="AM95" s="109" t="str">
        <f t="shared" ref="AM95:AM100" si="22">IF(AL95&gt;0,"N/A",IF(SUM(AG95:AK95)=0,"",SUM(AG95:AK95)))</f>
        <v/>
      </c>
    </row>
    <row r="96" spans="1:39" ht="25.05" customHeight="1" x14ac:dyDescent="0.3">
      <c r="A96" s="397"/>
      <c r="B96" s="414"/>
      <c r="C96" s="397"/>
      <c r="D96" s="145" t="s">
        <v>278</v>
      </c>
      <c r="E96" s="134"/>
      <c r="F96" s="137"/>
      <c r="G96" s="136"/>
      <c r="H96" s="136"/>
      <c r="I96" s="136"/>
      <c r="J96" s="136"/>
      <c r="K96" s="131"/>
      <c r="L96" s="109" t="str">
        <f t="shared" si="19"/>
        <v/>
      </c>
      <c r="N96" s="134"/>
      <c r="O96" s="137"/>
      <c r="P96" s="136"/>
      <c r="Q96" s="136"/>
      <c r="R96" s="136"/>
      <c r="S96" s="136"/>
      <c r="T96" s="131"/>
      <c r="U96" s="109" t="str">
        <f t="shared" si="20"/>
        <v/>
      </c>
      <c r="W96" s="134"/>
      <c r="X96" s="137"/>
      <c r="Y96" s="136"/>
      <c r="Z96" s="136"/>
      <c r="AA96" s="136"/>
      <c r="AB96" s="136"/>
      <c r="AC96" s="131"/>
      <c r="AD96" s="109" t="str">
        <f t="shared" si="21"/>
        <v/>
      </c>
      <c r="AF96" s="134"/>
      <c r="AG96" s="137"/>
      <c r="AH96" s="136"/>
      <c r="AI96" s="136"/>
      <c r="AJ96" s="136"/>
      <c r="AK96" s="136"/>
      <c r="AL96" s="131"/>
      <c r="AM96" s="109" t="str">
        <f t="shared" si="22"/>
        <v/>
      </c>
    </row>
    <row r="97" spans="1:39" ht="25.05" customHeight="1" x14ac:dyDescent="0.3">
      <c r="A97" s="397"/>
      <c r="B97" s="414"/>
      <c r="C97" s="397"/>
      <c r="D97" s="145" t="s">
        <v>178</v>
      </c>
      <c r="E97" s="134"/>
      <c r="F97" s="133"/>
      <c r="G97" s="132"/>
      <c r="H97" s="132"/>
      <c r="I97" s="132"/>
      <c r="J97" s="132"/>
      <c r="K97" s="131"/>
      <c r="L97" s="109" t="str">
        <f t="shared" si="19"/>
        <v/>
      </c>
      <c r="N97" s="134"/>
      <c r="O97" s="133"/>
      <c r="P97" s="132"/>
      <c r="Q97" s="132"/>
      <c r="R97" s="132"/>
      <c r="S97" s="132"/>
      <c r="T97" s="131"/>
      <c r="U97" s="109" t="str">
        <f t="shared" si="20"/>
        <v/>
      </c>
      <c r="W97" s="134"/>
      <c r="X97" s="133"/>
      <c r="Y97" s="132"/>
      <c r="Z97" s="132"/>
      <c r="AA97" s="132"/>
      <c r="AB97" s="132"/>
      <c r="AC97" s="131"/>
      <c r="AD97" s="109" t="str">
        <f t="shared" si="21"/>
        <v/>
      </c>
      <c r="AF97" s="134"/>
      <c r="AG97" s="133"/>
      <c r="AH97" s="132"/>
      <c r="AI97" s="132"/>
      <c r="AJ97" s="132"/>
      <c r="AK97" s="132"/>
      <c r="AL97" s="131"/>
      <c r="AM97" s="109" t="str">
        <f t="shared" si="22"/>
        <v/>
      </c>
    </row>
    <row r="98" spans="1:39" ht="25.05" customHeight="1" x14ac:dyDescent="0.3">
      <c r="A98" s="397"/>
      <c r="B98" s="414"/>
      <c r="C98" s="397"/>
      <c r="D98" s="145" t="s">
        <v>178</v>
      </c>
      <c r="E98" s="134"/>
      <c r="F98" s="133"/>
      <c r="G98" s="132"/>
      <c r="H98" s="132"/>
      <c r="I98" s="132"/>
      <c r="J98" s="132"/>
      <c r="K98" s="131"/>
      <c r="L98" s="109" t="str">
        <f t="shared" si="19"/>
        <v/>
      </c>
      <c r="N98" s="134"/>
      <c r="O98" s="133"/>
      <c r="P98" s="132"/>
      <c r="Q98" s="132"/>
      <c r="R98" s="132"/>
      <c r="S98" s="132"/>
      <c r="T98" s="131"/>
      <c r="U98" s="109" t="str">
        <f t="shared" si="20"/>
        <v/>
      </c>
      <c r="W98" s="134"/>
      <c r="X98" s="133"/>
      <c r="Y98" s="132"/>
      <c r="Z98" s="132"/>
      <c r="AA98" s="132"/>
      <c r="AB98" s="132"/>
      <c r="AC98" s="131"/>
      <c r="AD98" s="109" t="str">
        <f t="shared" si="21"/>
        <v/>
      </c>
      <c r="AF98" s="134"/>
      <c r="AG98" s="133"/>
      <c r="AH98" s="132"/>
      <c r="AI98" s="132"/>
      <c r="AJ98" s="132"/>
      <c r="AK98" s="132"/>
      <c r="AL98" s="131"/>
      <c r="AM98" s="109" t="str">
        <f t="shared" si="22"/>
        <v/>
      </c>
    </row>
    <row r="99" spans="1:39" ht="25.05" customHeight="1" x14ac:dyDescent="0.3">
      <c r="A99" s="397"/>
      <c r="B99" s="414"/>
      <c r="C99" s="397"/>
      <c r="D99" s="145" t="s">
        <v>178</v>
      </c>
      <c r="E99" s="134"/>
      <c r="F99" s="133"/>
      <c r="G99" s="132"/>
      <c r="H99" s="132"/>
      <c r="I99" s="132"/>
      <c r="J99" s="132"/>
      <c r="K99" s="131"/>
      <c r="L99" s="109" t="str">
        <f t="shared" si="19"/>
        <v/>
      </c>
      <c r="N99" s="134"/>
      <c r="O99" s="133"/>
      <c r="P99" s="132"/>
      <c r="Q99" s="132"/>
      <c r="R99" s="132"/>
      <c r="S99" s="132"/>
      <c r="T99" s="131"/>
      <c r="U99" s="109" t="str">
        <f t="shared" si="20"/>
        <v/>
      </c>
      <c r="W99" s="134"/>
      <c r="X99" s="133"/>
      <c r="Y99" s="132"/>
      <c r="Z99" s="132"/>
      <c r="AA99" s="132"/>
      <c r="AB99" s="132"/>
      <c r="AC99" s="131"/>
      <c r="AD99" s="109" t="str">
        <f t="shared" si="21"/>
        <v/>
      </c>
      <c r="AF99" s="134"/>
      <c r="AG99" s="133"/>
      <c r="AH99" s="132"/>
      <c r="AI99" s="132"/>
      <c r="AJ99" s="132"/>
      <c r="AK99" s="132"/>
      <c r="AL99" s="131"/>
      <c r="AM99" s="109" t="str">
        <f t="shared" si="22"/>
        <v/>
      </c>
    </row>
    <row r="100" spans="1:39" ht="25.05" customHeight="1" thickBot="1" x14ac:dyDescent="0.35">
      <c r="A100" s="397"/>
      <c r="B100" s="414"/>
      <c r="C100" s="397"/>
      <c r="D100" s="145" t="s">
        <v>178</v>
      </c>
      <c r="E100" s="134"/>
      <c r="F100" s="133"/>
      <c r="G100" s="132"/>
      <c r="H100" s="132"/>
      <c r="I100" s="132"/>
      <c r="J100" s="132"/>
      <c r="K100" s="131"/>
      <c r="L100" s="109" t="str">
        <f t="shared" si="19"/>
        <v/>
      </c>
      <c r="N100" s="134"/>
      <c r="O100" s="133"/>
      <c r="P100" s="132"/>
      <c r="Q100" s="132"/>
      <c r="R100" s="132"/>
      <c r="S100" s="132"/>
      <c r="T100" s="131"/>
      <c r="U100" s="109" t="str">
        <f t="shared" si="20"/>
        <v/>
      </c>
      <c r="W100" s="134"/>
      <c r="X100" s="133"/>
      <c r="Y100" s="132"/>
      <c r="Z100" s="132"/>
      <c r="AA100" s="132"/>
      <c r="AB100" s="132"/>
      <c r="AC100" s="131"/>
      <c r="AD100" s="109" t="str">
        <f t="shared" si="21"/>
        <v/>
      </c>
      <c r="AF100" s="134"/>
      <c r="AG100" s="133"/>
      <c r="AH100" s="132"/>
      <c r="AI100" s="132"/>
      <c r="AJ100" s="132"/>
      <c r="AK100" s="132"/>
      <c r="AL100" s="131"/>
      <c r="AM100" s="109" t="str">
        <f t="shared" si="22"/>
        <v/>
      </c>
    </row>
    <row r="101" spans="1:39" ht="15" customHeight="1" thickBot="1" x14ac:dyDescent="0.35">
      <c r="A101" s="397"/>
      <c r="B101" s="414"/>
      <c r="C101" s="408"/>
      <c r="D101" s="286" t="s">
        <v>447</v>
      </c>
      <c r="E101" s="112">
        <f>SUMIF(L95:L100,100,E95:E100)</f>
        <v>0</v>
      </c>
      <c r="F101" s="113" t="str">
        <f>IFERROR(IF(E$101=0,(SUM(F95:F100)/COUNT(L$95:L$100)),(SUMPRODUCT(F95:F100,E$95:E$100)/E$101)),"")</f>
        <v/>
      </c>
      <c r="G101" s="113" t="str">
        <f>IFERROR(IF(E$101=0,(SUM(G95:G100)/COUNT(L$95:L$100)),(SUMPRODUCT(G95:G100,E$95:E$100)/E$101)),"")</f>
        <v/>
      </c>
      <c r="H101" s="113" t="str">
        <f>IFERROR(IF(E$101=0,(SUM(H95:H100)/COUNT(L$95:L$100)),(SUMPRODUCT(H95:H100,E$95:E$100)/E$101)),"")</f>
        <v/>
      </c>
      <c r="I101" s="113" t="str">
        <f>IFERROR(IF(E$101=0,(SUM(I95:I100)/COUNT(L$95:L$100)),(SUMPRODUCT(I95:I100,E$95:E$100)/E$101)),"")</f>
        <v/>
      </c>
      <c r="J101" s="113" t="str">
        <f>IFERROR(IF(E$101=0,(SUM(J95:J100)/COUNT(L$95:L$100)),(SUMPRODUCT(J95:J100,E$95:E$100)/E$101)),"")</f>
        <v/>
      </c>
      <c r="K101" s="113" t="str">
        <f>IFERROR((COUNT(K95:K100)/(COUNTA(L95:L100)-COUNTBLANK(L95:L100))*100),"")</f>
        <v/>
      </c>
      <c r="L101" s="129">
        <f>SUM(F101:J101)</f>
        <v>0</v>
      </c>
      <c r="N101" s="112">
        <f>SUMIF(U95:U100,100,N95:N100)</f>
        <v>0</v>
      </c>
      <c r="O101" s="113" t="str">
        <f>IFERROR(IF(N$101=0,(SUM(O95:O100)/COUNT(U$95:U$100)),(SUMPRODUCT(O95:O100,N$95:N$100)/N$101)),"")</f>
        <v/>
      </c>
      <c r="P101" s="113" t="str">
        <f>IFERROR(IF(N$101=0,(SUM(P95:P100)/COUNT(U$95:U$100)),(SUMPRODUCT(P95:P100,N$95:N$100)/N$101)),"")</f>
        <v/>
      </c>
      <c r="Q101" s="113" t="str">
        <f>IFERROR(IF(N$101=0,(SUM(Q95:Q100)/COUNT(U$95:U$100)),(SUMPRODUCT(Q95:Q100,N$95:N$100)/N$101)),"")</f>
        <v/>
      </c>
      <c r="R101" s="113" t="str">
        <f>IFERROR(IF(N$101=0,(SUM(R95:R100)/COUNT(U$95:U$100)),(SUMPRODUCT(R95:R100,N$95:N$100)/N$101)),"")</f>
        <v/>
      </c>
      <c r="S101" s="113" t="str">
        <f>IFERROR(IF(N$101=0,(SUM(S95:S100)/COUNT(U$95:U$100)),(SUMPRODUCT(S95:S100,N$95:N$100)/N$101)),"")</f>
        <v/>
      </c>
      <c r="T101" s="113" t="str">
        <f>IFERROR((COUNT(T95:T100)/(COUNTA(U95:U100)-COUNTBLANK(U95:U100))*100),"")</f>
        <v/>
      </c>
      <c r="U101" s="129">
        <f>SUM(O101:S101)</f>
        <v>0</v>
      </c>
      <c r="W101" s="112">
        <f>SUMIF(AD95:AD100,100,W95:W100)</f>
        <v>0</v>
      </c>
      <c r="X101" s="113" t="str">
        <f>IFERROR(IF(W$101=0,(SUM(X95:X100)/COUNT(AD$95:AD$100)),(SUMPRODUCT(X95:X100,W$95:W$100)/W$101)),"")</f>
        <v/>
      </c>
      <c r="Y101" s="113" t="str">
        <f>IFERROR(IF(W$101=0,(SUM(Y95:Y100)/COUNT(AD$95:AD$100)),(SUMPRODUCT(Y95:Y100,W$95:W$100)/W$101)),"")</f>
        <v/>
      </c>
      <c r="Z101" s="113" t="str">
        <f>IFERROR(IF(W$101=0,(SUM(Z95:Z100)/COUNT(AD$95:AD$100)),(SUMPRODUCT(Z95:Z100,W$95:W$100)/W$101)),"")</f>
        <v/>
      </c>
      <c r="AA101" s="113" t="str">
        <f>IFERROR(IF(W$101=0,(SUM(AA95:AA100)/COUNT(AD$95:AD$100)),(SUMPRODUCT(AA95:AA100,W$95:W$100)/W$101)),"")</f>
        <v/>
      </c>
      <c r="AB101" s="113" t="str">
        <f>IFERROR(IF(W$101=0,(SUM(AB95:AB100)/COUNT(AD$95:AD$100)),(SUMPRODUCT(AB95:AB100,W$95:W$100)/W$101)),"")</f>
        <v/>
      </c>
      <c r="AC101" s="113" t="str">
        <f>IFERROR((COUNT(AC95:AC100)/(COUNTA(AD95:AD100)-COUNTBLANK(AD95:AD100))*100),"")</f>
        <v/>
      </c>
      <c r="AD101" s="129">
        <f>SUM(X101:AB101)</f>
        <v>0</v>
      </c>
      <c r="AF101" s="112">
        <f>SUMIF(AM95:AM100,100,AF95:AF100)</f>
        <v>0</v>
      </c>
      <c r="AG101" s="113" t="str">
        <f>IFERROR(IF(AF$101=0,(SUM(AG95:AG100)/COUNT(AM$95:AM$100)),(SUMPRODUCT(AG95:AG100,AF$95:AF$100)/AF$101)),"")</f>
        <v/>
      </c>
      <c r="AH101" s="113" t="str">
        <f>IFERROR(IF(AF$101=0,(SUM(AH95:AH100)/COUNT(AM$95:AM$100)),(SUMPRODUCT(AH95:AH100,AF$95:AF$100)/AF$101)),"")</f>
        <v/>
      </c>
      <c r="AI101" s="113" t="str">
        <f>IFERROR(IF(AF$101=0,(SUM(AI95:AI100)/COUNT(AM$95:AM$100)),(SUMPRODUCT(AI95:AI100,AF$95:AF$100)/AF$101)),"")</f>
        <v/>
      </c>
      <c r="AJ101" s="113" t="str">
        <f>IFERROR(IF(AF$101=0,(SUM(AJ95:AJ100)/COUNT(AM$95:AM$100)),(SUMPRODUCT(AJ95:AJ100,AF$95:AF$100)/AF$101)),"")</f>
        <v/>
      </c>
      <c r="AK101" s="113" t="str">
        <f>IFERROR(IF(AF$101=0,(SUM(AK95:AK100)/COUNT(AM$95:AM$100)),(SUMPRODUCT(AK95:AK100,AF$95:AF$100)/AF$101)),"")</f>
        <v/>
      </c>
      <c r="AL101" s="113" t="str">
        <f>IFERROR((COUNT(AL95:AL100)/(COUNTA(AM95:AM100)-COUNTBLANK(AM95:AM100))*100),"")</f>
        <v/>
      </c>
      <c r="AM101" s="129">
        <f>SUM(AG101:AK101)</f>
        <v>0</v>
      </c>
    </row>
    <row r="102" spans="1:39" ht="15" customHeight="1" thickBot="1" x14ac:dyDescent="0.35">
      <c r="A102" s="398"/>
      <c r="B102" s="414"/>
      <c r="C102" s="409"/>
      <c r="D102" s="286" t="s">
        <v>448</v>
      </c>
      <c r="E102" s="112" t="str">
        <f>IFERROR(ROUND((F101/100*1+G101/100*2+H101/100*3+I101/100*4+J101/100*5),0),"")</f>
        <v/>
      </c>
      <c r="F102" s="385" t="str">
        <f>IF(E102=1,"Very Good",IF(E102=2,"Good",IF(E102=3,"Fair",IF(E102=4,"Poor",IF(E102=5,"Very Poor","")))))</f>
        <v/>
      </c>
      <c r="G102" s="386"/>
      <c r="H102" s="386"/>
      <c r="I102" s="386"/>
      <c r="J102" s="386"/>
      <c r="K102" s="386"/>
      <c r="L102" s="387"/>
      <c r="N102" s="112" t="str">
        <f>IFERROR(ROUND((O101/100*1+P101/100*2+Q101/100*3+R101/100*4+S101/100*5),0),"")</f>
        <v/>
      </c>
      <c r="O102" s="385" t="str">
        <f>IF(N102=1,"Very Good",IF(N102=2,"Good",IF(N102=3,"Fair",IF(N102=4,"Poor",IF(N102=5,"Very Poor","")))))</f>
        <v/>
      </c>
      <c r="P102" s="386"/>
      <c r="Q102" s="386"/>
      <c r="R102" s="386"/>
      <c r="S102" s="386"/>
      <c r="T102" s="386"/>
      <c r="U102" s="387"/>
      <c r="W102" s="112" t="str">
        <f>IFERROR(ROUND((X101/100*1+Y101/100*2+Z101/100*3+AA101/100*4+AB101/100*5),0),"")</f>
        <v/>
      </c>
      <c r="X102" s="385" t="str">
        <f>IF(W102=1,"Very Good",IF(W102=2,"Good",IF(W102=3,"Fair",IF(W102=4,"Poor",IF(W102=5,"Very Poor","")))))</f>
        <v/>
      </c>
      <c r="Y102" s="386"/>
      <c r="Z102" s="386"/>
      <c r="AA102" s="386"/>
      <c r="AB102" s="386"/>
      <c r="AC102" s="386"/>
      <c r="AD102" s="387"/>
      <c r="AF102" s="112" t="str">
        <f>IFERROR(ROUND((AG101/100*1+AH101/100*2+AI101/100*3+AJ101/100*4+AK101/100*5),0),"")</f>
        <v/>
      </c>
      <c r="AG102" s="385" t="str">
        <f>IF(AF102=1,"Very Good",IF(AF102=2,"Good",IF(AF102=3,"Fair",IF(AF102=4,"Poor",IF(AF102=5,"Very Poor","")))))</f>
        <v/>
      </c>
      <c r="AH102" s="386"/>
      <c r="AI102" s="386"/>
      <c r="AJ102" s="386"/>
      <c r="AK102" s="386"/>
      <c r="AL102" s="386"/>
      <c r="AM102" s="387"/>
    </row>
    <row r="103" spans="1:39" ht="15" customHeight="1" x14ac:dyDescent="0.3">
      <c r="A103" s="396" t="s">
        <v>378</v>
      </c>
      <c r="B103" s="414"/>
      <c r="C103" s="396" t="s">
        <v>277</v>
      </c>
      <c r="D103" s="151" t="s">
        <v>78</v>
      </c>
      <c r="E103" s="134"/>
      <c r="F103" s="137"/>
      <c r="G103" s="136"/>
      <c r="H103" s="136"/>
      <c r="I103" s="136"/>
      <c r="J103" s="136"/>
      <c r="K103" s="131"/>
      <c r="L103" s="109" t="str">
        <f t="shared" ref="L103:L121" si="23">IF(K103&gt;0,"N/A",IF(SUM(F103:J103)=0,"",SUM(F103:J103)))</f>
        <v/>
      </c>
      <c r="N103" s="134"/>
      <c r="O103" s="137"/>
      <c r="P103" s="136"/>
      <c r="Q103" s="136"/>
      <c r="R103" s="136"/>
      <c r="S103" s="136"/>
      <c r="T103" s="131"/>
      <c r="U103" s="109" t="str">
        <f t="shared" ref="U103:U121" si="24">IF(T103&gt;0,"N/A",IF(SUM(O103:S103)=0,"",SUM(O103:S103)))</f>
        <v/>
      </c>
      <c r="W103" s="134"/>
      <c r="X103" s="137"/>
      <c r="Y103" s="136"/>
      <c r="Z103" s="136"/>
      <c r="AA103" s="136"/>
      <c r="AB103" s="136"/>
      <c r="AC103" s="131"/>
      <c r="AD103" s="109" t="str">
        <f t="shared" ref="AD103:AD121" si="25">IF(AC103&gt;0,"N/A",IF(SUM(X103:AB103)=0,"",SUM(X103:AB103)))</f>
        <v/>
      </c>
      <c r="AF103" s="134"/>
      <c r="AG103" s="137"/>
      <c r="AH103" s="136"/>
      <c r="AI103" s="136"/>
      <c r="AJ103" s="136"/>
      <c r="AK103" s="136"/>
      <c r="AL103" s="131"/>
      <c r="AM103" s="109" t="str">
        <f t="shared" ref="AM103:AM121" si="26">IF(AL103&gt;0,"N/A",IF(SUM(AG103:AK103)=0,"",SUM(AG103:AK103)))</f>
        <v/>
      </c>
    </row>
    <row r="104" spans="1:39" ht="15" customHeight="1" x14ac:dyDescent="0.3">
      <c r="A104" s="397"/>
      <c r="B104" s="414"/>
      <c r="C104" s="397"/>
      <c r="D104" s="138" t="s">
        <v>289</v>
      </c>
      <c r="E104" s="134"/>
      <c r="F104" s="137"/>
      <c r="G104" s="136"/>
      <c r="H104" s="136"/>
      <c r="I104" s="136"/>
      <c r="J104" s="136"/>
      <c r="K104" s="131"/>
      <c r="L104" s="109" t="str">
        <f t="shared" si="23"/>
        <v/>
      </c>
      <c r="N104" s="134"/>
      <c r="O104" s="137"/>
      <c r="P104" s="136"/>
      <c r="Q104" s="136"/>
      <c r="R104" s="136"/>
      <c r="S104" s="136"/>
      <c r="T104" s="131"/>
      <c r="U104" s="109" t="str">
        <f t="shared" si="24"/>
        <v/>
      </c>
      <c r="W104" s="134"/>
      <c r="X104" s="137"/>
      <c r="Y104" s="136"/>
      <c r="Z104" s="136"/>
      <c r="AA104" s="136"/>
      <c r="AB104" s="136"/>
      <c r="AC104" s="131"/>
      <c r="AD104" s="109" t="str">
        <f t="shared" si="25"/>
        <v/>
      </c>
      <c r="AF104" s="134"/>
      <c r="AG104" s="137"/>
      <c r="AH104" s="136"/>
      <c r="AI104" s="136"/>
      <c r="AJ104" s="136"/>
      <c r="AK104" s="136"/>
      <c r="AL104" s="131"/>
      <c r="AM104" s="109" t="str">
        <f t="shared" si="26"/>
        <v/>
      </c>
    </row>
    <row r="105" spans="1:39" x14ac:dyDescent="0.3">
      <c r="A105" s="397"/>
      <c r="B105" s="414"/>
      <c r="C105" s="397"/>
      <c r="D105" s="138" t="s">
        <v>179</v>
      </c>
      <c r="E105" s="134"/>
      <c r="F105" s="133"/>
      <c r="G105" s="132"/>
      <c r="H105" s="132"/>
      <c r="I105" s="132"/>
      <c r="J105" s="132"/>
      <c r="K105" s="131"/>
      <c r="L105" s="109" t="str">
        <f t="shared" si="23"/>
        <v/>
      </c>
      <c r="N105" s="134"/>
      <c r="O105" s="133"/>
      <c r="P105" s="132"/>
      <c r="Q105" s="132"/>
      <c r="R105" s="132"/>
      <c r="S105" s="132"/>
      <c r="T105" s="131"/>
      <c r="U105" s="109" t="str">
        <f t="shared" si="24"/>
        <v/>
      </c>
      <c r="W105" s="134"/>
      <c r="X105" s="133"/>
      <c r="Y105" s="132"/>
      <c r="Z105" s="132"/>
      <c r="AA105" s="132"/>
      <c r="AB105" s="132"/>
      <c r="AC105" s="131"/>
      <c r="AD105" s="109" t="str">
        <f t="shared" si="25"/>
        <v/>
      </c>
      <c r="AF105" s="134"/>
      <c r="AG105" s="133"/>
      <c r="AH105" s="132"/>
      <c r="AI105" s="132"/>
      <c r="AJ105" s="132"/>
      <c r="AK105" s="132"/>
      <c r="AL105" s="131"/>
      <c r="AM105" s="109" t="str">
        <f t="shared" si="26"/>
        <v/>
      </c>
    </row>
    <row r="106" spans="1:39" x14ac:dyDescent="0.3">
      <c r="A106" s="397"/>
      <c r="B106" s="414"/>
      <c r="C106" s="397"/>
      <c r="D106" s="145" t="s">
        <v>290</v>
      </c>
      <c r="E106" s="134"/>
      <c r="F106" s="133"/>
      <c r="G106" s="132"/>
      <c r="H106" s="132"/>
      <c r="I106" s="132"/>
      <c r="J106" s="132"/>
      <c r="K106" s="131"/>
      <c r="L106" s="109" t="str">
        <f t="shared" si="23"/>
        <v/>
      </c>
      <c r="N106" s="134"/>
      <c r="O106" s="133"/>
      <c r="P106" s="132"/>
      <c r="Q106" s="132"/>
      <c r="R106" s="132"/>
      <c r="S106" s="132"/>
      <c r="T106" s="131"/>
      <c r="U106" s="109" t="str">
        <f t="shared" si="24"/>
        <v/>
      </c>
      <c r="W106" s="134"/>
      <c r="X106" s="133"/>
      <c r="Y106" s="132"/>
      <c r="Z106" s="132"/>
      <c r="AA106" s="132"/>
      <c r="AB106" s="132"/>
      <c r="AC106" s="131"/>
      <c r="AD106" s="109" t="str">
        <f t="shared" si="25"/>
        <v/>
      </c>
      <c r="AF106" s="134"/>
      <c r="AG106" s="133"/>
      <c r="AH106" s="132"/>
      <c r="AI106" s="132"/>
      <c r="AJ106" s="132"/>
      <c r="AK106" s="132"/>
      <c r="AL106" s="131"/>
      <c r="AM106" s="109" t="str">
        <f t="shared" si="26"/>
        <v/>
      </c>
    </row>
    <row r="107" spans="1:39" x14ac:dyDescent="0.3">
      <c r="A107" s="397"/>
      <c r="B107" s="414"/>
      <c r="C107" s="397"/>
      <c r="D107" s="145" t="s">
        <v>291</v>
      </c>
      <c r="E107" s="134"/>
      <c r="F107" s="133"/>
      <c r="G107" s="132"/>
      <c r="H107" s="132"/>
      <c r="I107" s="132"/>
      <c r="J107" s="132"/>
      <c r="K107" s="131"/>
      <c r="L107" s="109" t="str">
        <f t="shared" si="23"/>
        <v/>
      </c>
      <c r="N107" s="134"/>
      <c r="O107" s="133"/>
      <c r="P107" s="132"/>
      <c r="Q107" s="132"/>
      <c r="R107" s="132"/>
      <c r="S107" s="132"/>
      <c r="T107" s="131"/>
      <c r="U107" s="109" t="str">
        <f t="shared" si="24"/>
        <v/>
      </c>
      <c r="W107" s="134"/>
      <c r="X107" s="133"/>
      <c r="Y107" s="132"/>
      <c r="Z107" s="132"/>
      <c r="AA107" s="132"/>
      <c r="AB107" s="132"/>
      <c r="AC107" s="131"/>
      <c r="AD107" s="109" t="str">
        <f t="shared" si="25"/>
        <v/>
      </c>
      <c r="AF107" s="134"/>
      <c r="AG107" s="133"/>
      <c r="AH107" s="132"/>
      <c r="AI107" s="132"/>
      <c r="AJ107" s="132"/>
      <c r="AK107" s="132"/>
      <c r="AL107" s="131"/>
      <c r="AM107" s="109" t="str">
        <f t="shared" si="26"/>
        <v/>
      </c>
    </row>
    <row r="108" spans="1:39" x14ac:dyDescent="0.3">
      <c r="A108" s="397"/>
      <c r="B108" s="414"/>
      <c r="C108" s="397"/>
      <c r="D108" s="138" t="s">
        <v>180</v>
      </c>
      <c r="E108" s="134"/>
      <c r="F108" s="133"/>
      <c r="G108" s="132"/>
      <c r="H108" s="132"/>
      <c r="I108" s="132"/>
      <c r="J108" s="132"/>
      <c r="K108" s="131"/>
      <c r="L108" s="109" t="str">
        <f t="shared" si="23"/>
        <v/>
      </c>
      <c r="N108" s="134"/>
      <c r="O108" s="133"/>
      <c r="P108" s="132"/>
      <c r="Q108" s="132"/>
      <c r="R108" s="132"/>
      <c r="S108" s="132"/>
      <c r="T108" s="131"/>
      <c r="U108" s="109" t="str">
        <f t="shared" si="24"/>
        <v/>
      </c>
      <c r="W108" s="134"/>
      <c r="X108" s="133"/>
      <c r="Y108" s="132"/>
      <c r="Z108" s="132"/>
      <c r="AA108" s="132"/>
      <c r="AB108" s="132"/>
      <c r="AC108" s="131"/>
      <c r="AD108" s="109" t="str">
        <f t="shared" si="25"/>
        <v/>
      </c>
      <c r="AF108" s="134"/>
      <c r="AG108" s="133"/>
      <c r="AH108" s="132"/>
      <c r="AI108" s="132"/>
      <c r="AJ108" s="132"/>
      <c r="AK108" s="132"/>
      <c r="AL108" s="131"/>
      <c r="AM108" s="109" t="str">
        <f t="shared" si="26"/>
        <v/>
      </c>
    </row>
    <row r="109" spans="1:39" x14ac:dyDescent="0.3">
      <c r="A109" s="397"/>
      <c r="B109" s="414"/>
      <c r="C109" s="397"/>
      <c r="D109" s="145" t="s">
        <v>292</v>
      </c>
      <c r="E109" s="134"/>
      <c r="F109" s="133"/>
      <c r="G109" s="132"/>
      <c r="H109" s="132"/>
      <c r="I109" s="132"/>
      <c r="J109" s="132"/>
      <c r="K109" s="131"/>
      <c r="L109" s="109" t="str">
        <f t="shared" si="23"/>
        <v/>
      </c>
      <c r="N109" s="134"/>
      <c r="O109" s="133"/>
      <c r="P109" s="132"/>
      <c r="Q109" s="132"/>
      <c r="R109" s="132"/>
      <c r="S109" s="132"/>
      <c r="T109" s="131"/>
      <c r="U109" s="109" t="str">
        <f t="shared" si="24"/>
        <v/>
      </c>
      <c r="W109" s="134"/>
      <c r="X109" s="133"/>
      <c r="Y109" s="132"/>
      <c r="Z109" s="132"/>
      <c r="AA109" s="132"/>
      <c r="AB109" s="132"/>
      <c r="AC109" s="131"/>
      <c r="AD109" s="109" t="str">
        <f t="shared" si="25"/>
        <v/>
      </c>
      <c r="AF109" s="134"/>
      <c r="AG109" s="133"/>
      <c r="AH109" s="132"/>
      <c r="AI109" s="132"/>
      <c r="AJ109" s="132"/>
      <c r="AK109" s="132"/>
      <c r="AL109" s="131"/>
      <c r="AM109" s="109" t="str">
        <f t="shared" si="26"/>
        <v/>
      </c>
    </row>
    <row r="110" spans="1:39" x14ac:dyDescent="0.3">
      <c r="A110" s="397"/>
      <c r="B110" s="414"/>
      <c r="C110" s="397"/>
      <c r="D110" s="145" t="s">
        <v>201</v>
      </c>
      <c r="E110" s="134"/>
      <c r="F110" s="133"/>
      <c r="G110" s="132"/>
      <c r="H110" s="132"/>
      <c r="I110" s="132"/>
      <c r="J110" s="132"/>
      <c r="K110" s="131"/>
      <c r="L110" s="109" t="str">
        <f t="shared" si="23"/>
        <v/>
      </c>
      <c r="N110" s="134"/>
      <c r="O110" s="133"/>
      <c r="P110" s="132"/>
      <c r="Q110" s="132"/>
      <c r="R110" s="132"/>
      <c r="S110" s="132"/>
      <c r="T110" s="131"/>
      <c r="U110" s="109" t="str">
        <f t="shared" si="24"/>
        <v/>
      </c>
      <c r="W110" s="134"/>
      <c r="X110" s="133"/>
      <c r="Y110" s="132"/>
      <c r="Z110" s="132"/>
      <c r="AA110" s="132"/>
      <c r="AB110" s="132"/>
      <c r="AC110" s="131"/>
      <c r="AD110" s="109" t="str">
        <f t="shared" si="25"/>
        <v/>
      </c>
      <c r="AF110" s="134"/>
      <c r="AG110" s="133"/>
      <c r="AH110" s="132"/>
      <c r="AI110" s="132"/>
      <c r="AJ110" s="132"/>
      <c r="AK110" s="132"/>
      <c r="AL110" s="131"/>
      <c r="AM110" s="109" t="str">
        <f t="shared" si="26"/>
        <v/>
      </c>
    </row>
    <row r="111" spans="1:39" x14ac:dyDescent="0.3">
      <c r="A111" s="397"/>
      <c r="B111" s="414"/>
      <c r="C111" s="397"/>
      <c r="D111" s="145" t="s">
        <v>293</v>
      </c>
      <c r="E111" s="134"/>
      <c r="F111" s="133"/>
      <c r="G111" s="132"/>
      <c r="H111" s="132"/>
      <c r="I111" s="132"/>
      <c r="J111" s="132"/>
      <c r="K111" s="131"/>
      <c r="L111" s="109" t="str">
        <f t="shared" si="23"/>
        <v/>
      </c>
      <c r="N111" s="134"/>
      <c r="O111" s="133"/>
      <c r="P111" s="132"/>
      <c r="Q111" s="132"/>
      <c r="R111" s="132"/>
      <c r="S111" s="132"/>
      <c r="T111" s="131"/>
      <c r="U111" s="109" t="str">
        <f t="shared" si="24"/>
        <v/>
      </c>
      <c r="W111" s="134"/>
      <c r="X111" s="133"/>
      <c r="Y111" s="132"/>
      <c r="Z111" s="132"/>
      <c r="AA111" s="132"/>
      <c r="AB111" s="132"/>
      <c r="AC111" s="131"/>
      <c r="AD111" s="109" t="str">
        <f t="shared" si="25"/>
        <v/>
      </c>
      <c r="AF111" s="134"/>
      <c r="AG111" s="133"/>
      <c r="AH111" s="132"/>
      <c r="AI111" s="132"/>
      <c r="AJ111" s="132"/>
      <c r="AK111" s="132"/>
      <c r="AL111" s="131"/>
      <c r="AM111" s="109" t="str">
        <f t="shared" si="26"/>
        <v/>
      </c>
    </row>
    <row r="112" spans="1:39" ht="13.8" customHeight="1" x14ac:dyDescent="0.3">
      <c r="A112" s="397"/>
      <c r="B112" s="414"/>
      <c r="C112" s="397"/>
      <c r="D112" s="145" t="s">
        <v>294</v>
      </c>
      <c r="E112" s="134"/>
      <c r="F112" s="133"/>
      <c r="G112" s="132"/>
      <c r="H112" s="132"/>
      <c r="I112" s="132"/>
      <c r="J112" s="132"/>
      <c r="K112" s="131"/>
      <c r="L112" s="109" t="str">
        <f t="shared" si="23"/>
        <v/>
      </c>
      <c r="N112" s="134"/>
      <c r="O112" s="133"/>
      <c r="P112" s="132"/>
      <c r="Q112" s="132"/>
      <c r="R112" s="132"/>
      <c r="S112" s="132"/>
      <c r="T112" s="131"/>
      <c r="U112" s="109" t="str">
        <f t="shared" si="24"/>
        <v/>
      </c>
      <c r="W112" s="134"/>
      <c r="X112" s="133"/>
      <c r="Y112" s="132"/>
      <c r="Z112" s="132"/>
      <c r="AA112" s="132"/>
      <c r="AB112" s="132"/>
      <c r="AC112" s="131"/>
      <c r="AD112" s="109" t="str">
        <f t="shared" si="25"/>
        <v/>
      </c>
      <c r="AF112" s="134"/>
      <c r="AG112" s="133"/>
      <c r="AH112" s="132"/>
      <c r="AI112" s="132"/>
      <c r="AJ112" s="132"/>
      <c r="AK112" s="132"/>
      <c r="AL112" s="131"/>
      <c r="AM112" s="109" t="str">
        <f t="shared" si="26"/>
        <v/>
      </c>
    </row>
    <row r="113" spans="1:39" ht="13.8" customHeight="1" x14ac:dyDescent="0.3">
      <c r="A113" s="397"/>
      <c r="B113" s="414"/>
      <c r="C113" s="397"/>
      <c r="D113" s="145" t="s">
        <v>295</v>
      </c>
      <c r="E113" s="134"/>
      <c r="F113" s="133"/>
      <c r="G113" s="132"/>
      <c r="H113" s="132"/>
      <c r="I113" s="132"/>
      <c r="J113" s="132"/>
      <c r="K113" s="131"/>
      <c r="L113" s="109" t="str">
        <f t="shared" si="23"/>
        <v/>
      </c>
      <c r="N113" s="134"/>
      <c r="O113" s="133"/>
      <c r="P113" s="132"/>
      <c r="Q113" s="132"/>
      <c r="R113" s="132"/>
      <c r="S113" s="132"/>
      <c r="T113" s="131"/>
      <c r="U113" s="109" t="str">
        <f t="shared" si="24"/>
        <v/>
      </c>
      <c r="W113" s="134"/>
      <c r="X113" s="133"/>
      <c r="Y113" s="132"/>
      <c r="Z113" s="132"/>
      <c r="AA113" s="132"/>
      <c r="AB113" s="132"/>
      <c r="AC113" s="131"/>
      <c r="AD113" s="109" t="str">
        <f t="shared" si="25"/>
        <v/>
      </c>
      <c r="AF113" s="134"/>
      <c r="AG113" s="133"/>
      <c r="AH113" s="132"/>
      <c r="AI113" s="132"/>
      <c r="AJ113" s="132"/>
      <c r="AK113" s="132"/>
      <c r="AL113" s="131"/>
      <c r="AM113" s="109" t="str">
        <f t="shared" si="26"/>
        <v/>
      </c>
    </row>
    <row r="114" spans="1:39" ht="13.8" customHeight="1" x14ac:dyDescent="0.3">
      <c r="A114" s="397"/>
      <c r="B114" s="414"/>
      <c r="C114" s="397"/>
      <c r="D114" s="145" t="s">
        <v>296</v>
      </c>
      <c r="E114" s="134"/>
      <c r="F114" s="133"/>
      <c r="G114" s="132"/>
      <c r="H114" s="132"/>
      <c r="I114" s="132"/>
      <c r="J114" s="132"/>
      <c r="K114" s="131"/>
      <c r="L114" s="109" t="str">
        <f t="shared" si="23"/>
        <v/>
      </c>
      <c r="N114" s="134"/>
      <c r="O114" s="133"/>
      <c r="P114" s="132"/>
      <c r="Q114" s="132"/>
      <c r="R114" s="132"/>
      <c r="S114" s="132"/>
      <c r="T114" s="131"/>
      <c r="U114" s="109" t="str">
        <f t="shared" si="24"/>
        <v/>
      </c>
      <c r="W114" s="134"/>
      <c r="X114" s="133"/>
      <c r="Y114" s="132"/>
      <c r="Z114" s="132"/>
      <c r="AA114" s="132"/>
      <c r="AB114" s="132"/>
      <c r="AC114" s="131"/>
      <c r="AD114" s="109" t="str">
        <f t="shared" si="25"/>
        <v/>
      </c>
      <c r="AF114" s="134"/>
      <c r="AG114" s="133"/>
      <c r="AH114" s="132"/>
      <c r="AI114" s="132"/>
      <c r="AJ114" s="132"/>
      <c r="AK114" s="132"/>
      <c r="AL114" s="131"/>
      <c r="AM114" s="109" t="str">
        <f t="shared" si="26"/>
        <v/>
      </c>
    </row>
    <row r="115" spans="1:39" ht="13.8" customHeight="1" x14ac:dyDescent="0.3">
      <c r="A115" s="397"/>
      <c r="B115" s="414"/>
      <c r="C115" s="397"/>
      <c r="D115" s="145" t="s">
        <v>297</v>
      </c>
      <c r="E115" s="134"/>
      <c r="F115" s="133"/>
      <c r="G115" s="132"/>
      <c r="H115" s="132"/>
      <c r="I115" s="132"/>
      <c r="J115" s="132"/>
      <c r="K115" s="131"/>
      <c r="L115" s="109" t="str">
        <f t="shared" si="23"/>
        <v/>
      </c>
      <c r="N115" s="134"/>
      <c r="O115" s="133"/>
      <c r="P115" s="132"/>
      <c r="Q115" s="132"/>
      <c r="R115" s="132"/>
      <c r="S115" s="132"/>
      <c r="T115" s="131"/>
      <c r="U115" s="109" t="str">
        <f t="shared" si="24"/>
        <v/>
      </c>
      <c r="W115" s="134"/>
      <c r="X115" s="133"/>
      <c r="Y115" s="132"/>
      <c r="Z115" s="132"/>
      <c r="AA115" s="132"/>
      <c r="AB115" s="132"/>
      <c r="AC115" s="131"/>
      <c r="AD115" s="109" t="str">
        <f t="shared" si="25"/>
        <v/>
      </c>
      <c r="AF115" s="134"/>
      <c r="AG115" s="133"/>
      <c r="AH115" s="132"/>
      <c r="AI115" s="132"/>
      <c r="AJ115" s="132"/>
      <c r="AK115" s="132"/>
      <c r="AL115" s="131"/>
      <c r="AM115" s="109" t="str">
        <f t="shared" si="26"/>
        <v/>
      </c>
    </row>
    <row r="116" spans="1:39" x14ac:dyDescent="0.3">
      <c r="A116" s="397"/>
      <c r="B116" s="414"/>
      <c r="C116" s="397"/>
      <c r="D116" s="145" t="s">
        <v>298</v>
      </c>
      <c r="E116" s="134"/>
      <c r="F116" s="133"/>
      <c r="G116" s="132"/>
      <c r="H116" s="132"/>
      <c r="I116" s="132"/>
      <c r="J116" s="132"/>
      <c r="K116" s="131"/>
      <c r="L116" s="109" t="str">
        <f t="shared" si="23"/>
        <v/>
      </c>
      <c r="N116" s="134"/>
      <c r="O116" s="133"/>
      <c r="P116" s="132"/>
      <c r="Q116" s="132"/>
      <c r="R116" s="132"/>
      <c r="S116" s="132"/>
      <c r="T116" s="131"/>
      <c r="U116" s="109" t="str">
        <f t="shared" si="24"/>
        <v/>
      </c>
      <c r="W116" s="134"/>
      <c r="X116" s="133"/>
      <c r="Y116" s="132"/>
      <c r="Z116" s="132"/>
      <c r="AA116" s="132"/>
      <c r="AB116" s="132"/>
      <c r="AC116" s="131"/>
      <c r="AD116" s="109" t="str">
        <f t="shared" si="25"/>
        <v/>
      </c>
      <c r="AF116" s="134"/>
      <c r="AG116" s="133"/>
      <c r="AH116" s="132"/>
      <c r="AI116" s="132"/>
      <c r="AJ116" s="132"/>
      <c r="AK116" s="132"/>
      <c r="AL116" s="131"/>
      <c r="AM116" s="109" t="str">
        <f t="shared" si="26"/>
        <v/>
      </c>
    </row>
    <row r="117" spans="1:39" ht="15" customHeight="1" x14ac:dyDescent="0.3">
      <c r="A117" s="397"/>
      <c r="B117" s="414"/>
      <c r="C117" s="397"/>
      <c r="D117" s="145" t="s">
        <v>202</v>
      </c>
      <c r="E117" s="134"/>
      <c r="F117" s="133"/>
      <c r="G117" s="132"/>
      <c r="H117" s="132"/>
      <c r="I117" s="132"/>
      <c r="J117" s="132"/>
      <c r="K117" s="131"/>
      <c r="L117" s="109" t="str">
        <f t="shared" si="23"/>
        <v/>
      </c>
      <c r="N117" s="134"/>
      <c r="O117" s="133"/>
      <c r="P117" s="132"/>
      <c r="Q117" s="132"/>
      <c r="R117" s="132"/>
      <c r="S117" s="132"/>
      <c r="T117" s="131"/>
      <c r="U117" s="109" t="str">
        <f t="shared" si="24"/>
        <v/>
      </c>
      <c r="W117" s="134"/>
      <c r="X117" s="133"/>
      <c r="Y117" s="132"/>
      <c r="Z117" s="132"/>
      <c r="AA117" s="132"/>
      <c r="AB117" s="132"/>
      <c r="AC117" s="131"/>
      <c r="AD117" s="109" t="str">
        <f t="shared" si="25"/>
        <v/>
      </c>
      <c r="AF117" s="134"/>
      <c r="AG117" s="133"/>
      <c r="AH117" s="132"/>
      <c r="AI117" s="132"/>
      <c r="AJ117" s="132"/>
      <c r="AK117" s="132"/>
      <c r="AL117" s="131"/>
      <c r="AM117" s="109" t="str">
        <f t="shared" si="26"/>
        <v/>
      </c>
    </row>
    <row r="118" spans="1:39" ht="15" customHeight="1" x14ac:dyDescent="0.3">
      <c r="A118" s="397"/>
      <c r="B118" s="414"/>
      <c r="C118" s="397"/>
      <c r="D118" s="145" t="s">
        <v>178</v>
      </c>
      <c r="E118" s="134"/>
      <c r="F118" s="133"/>
      <c r="G118" s="132"/>
      <c r="H118" s="132"/>
      <c r="I118" s="132"/>
      <c r="J118" s="132"/>
      <c r="K118" s="131"/>
      <c r="L118" s="109" t="str">
        <f t="shared" si="23"/>
        <v/>
      </c>
      <c r="N118" s="134"/>
      <c r="O118" s="133"/>
      <c r="P118" s="132"/>
      <c r="Q118" s="132"/>
      <c r="R118" s="132"/>
      <c r="S118" s="132"/>
      <c r="T118" s="131"/>
      <c r="U118" s="109" t="str">
        <f t="shared" si="24"/>
        <v/>
      </c>
      <c r="W118" s="134"/>
      <c r="X118" s="133"/>
      <c r="Y118" s="132"/>
      <c r="Z118" s="132"/>
      <c r="AA118" s="132"/>
      <c r="AB118" s="132"/>
      <c r="AC118" s="131"/>
      <c r="AD118" s="109" t="str">
        <f t="shared" si="25"/>
        <v/>
      </c>
      <c r="AF118" s="134"/>
      <c r="AG118" s="133"/>
      <c r="AH118" s="132"/>
      <c r="AI118" s="132"/>
      <c r="AJ118" s="132"/>
      <c r="AK118" s="132"/>
      <c r="AL118" s="131"/>
      <c r="AM118" s="109" t="str">
        <f t="shared" si="26"/>
        <v/>
      </c>
    </row>
    <row r="119" spans="1:39" ht="15" customHeight="1" x14ac:dyDescent="0.3">
      <c r="A119" s="397"/>
      <c r="B119" s="414"/>
      <c r="C119" s="397"/>
      <c r="D119" s="145" t="s">
        <v>178</v>
      </c>
      <c r="E119" s="134"/>
      <c r="F119" s="133"/>
      <c r="G119" s="132"/>
      <c r="H119" s="132"/>
      <c r="I119" s="132"/>
      <c r="J119" s="132"/>
      <c r="K119" s="131"/>
      <c r="L119" s="109" t="str">
        <f t="shared" si="23"/>
        <v/>
      </c>
      <c r="N119" s="134"/>
      <c r="O119" s="133"/>
      <c r="P119" s="132"/>
      <c r="Q119" s="132"/>
      <c r="R119" s="132"/>
      <c r="S119" s="132"/>
      <c r="T119" s="131"/>
      <c r="U119" s="109" t="str">
        <f t="shared" si="24"/>
        <v/>
      </c>
      <c r="W119" s="134"/>
      <c r="X119" s="133"/>
      <c r="Y119" s="132"/>
      <c r="Z119" s="132"/>
      <c r="AA119" s="132"/>
      <c r="AB119" s="132"/>
      <c r="AC119" s="131"/>
      <c r="AD119" s="109" t="str">
        <f t="shared" si="25"/>
        <v/>
      </c>
      <c r="AF119" s="134"/>
      <c r="AG119" s="133"/>
      <c r="AH119" s="132"/>
      <c r="AI119" s="132"/>
      <c r="AJ119" s="132"/>
      <c r="AK119" s="132"/>
      <c r="AL119" s="131"/>
      <c r="AM119" s="109" t="str">
        <f t="shared" si="26"/>
        <v/>
      </c>
    </row>
    <row r="120" spans="1:39" ht="15" customHeight="1" x14ac:dyDescent="0.3">
      <c r="A120" s="397"/>
      <c r="B120" s="414"/>
      <c r="C120" s="397"/>
      <c r="D120" s="145" t="s">
        <v>178</v>
      </c>
      <c r="E120" s="134"/>
      <c r="F120" s="133"/>
      <c r="G120" s="132"/>
      <c r="H120" s="132"/>
      <c r="I120" s="132"/>
      <c r="J120" s="132"/>
      <c r="K120" s="131"/>
      <c r="L120" s="109" t="str">
        <f t="shared" si="23"/>
        <v/>
      </c>
      <c r="N120" s="134"/>
      <c r="O120" s="133"/>
      <c r="P120" s="132"/>
      <c r="Q120" s="132"/>
      <c r="R120" s="132"/>
      <c r="S120" s="132"/>
      <c r="T120" s="131"/>
      <c r="U120" s="109" t="str">
        <f t="shared" si="24"/>
        <v/>
      </c>
      <c r="W120" s="134"/>
      <c r="X120" s="133"/>
      <c r="Y120" s="132"/>
      <c r="Z120" s="132"/>
      <c r="AA120" s="132"/>
      <c r="AB120" s="132"/>
      <c r="AC120" s="131"/>
      <c r="AD120" s="109" t="str">
        <f t="shared" si="25"/>
        <v/>
      </c>
      <c r="AF120" s="134"/>
      <c r="AG120" s="133"/>
      <c r="AH120" s="132"/>
      <c r="AI120" s="132"/>
      <c r="AJ120" s="132"/>
      <c r="AK120" s="132"/>
      <c r="AL120" s="131"/>
      <c r="AM120" s="109" t="str">
        <f t="shared" si="26"/>
        <v/>
      </c>
    </row>
    <row r="121" spans="1:39" ht="15" customHeight="1" thickBot="1" x14ac:dyDescent="0.35">
      <c r="A121" s="397"/>
      <c r="B121" s="414"/>
      <c r="C121" s="397"/>
      <c r="D121" s="143" t="s">
        <v>178</v>
      </c>
      <c r="E121" s="134"/>
      <c r="F121" s="217"/>
      <c r="G121" s="218"/>
      <c r="H121" s="218"/>
      <c r="I121" s="218"/>
      <c r="J121" s="218"/>
      <c r="K121" s="219"/>
      <c r="L121" s="109" t="str">
        <f t="shared" si="23"/>
        <v/>
      </c>
      <c r="N121" s="134"/>
      <c r="O121" s="217"/>
      <c r="P121" s="218"/>
      <c r="Q121" s="218"/>
      <c r="R121" s="218"/>
      <c r="S121" s="218"/>
      <c r="T121" s="219"/>
      <c r="U121" s="109" t="str">
        <f t="shared" si="24"/>
        <v/>
      </c>
      <c r="W121" s="134"/>
      <c r="X121" s="217"/>
      <c r="Y121" s="218"/>
      <c r="Z121" s="218"/>
      <c r="AA121" s="218"/>
      <c r="AB121" s="218"/>
      <c r="AC121" s="219"/>
      <c r="AD121" s="109" t="str">
        <f t="shared" si="25"/>
        <v/>
      </c>
      <c r="AF121" s="134"/>
      <c r="AG121" s="217"/>
      <c r="AH121" s="218"/>
      <c r="AI121" s="218"/>
      <c r="AJ121" s="218"/>
      <c r="AK121" s="218"/>
      <c r="AL121" s="219"/>
      <c r="AM121" s="109" t="str">
        <f t="shared" si="26"/>
        <v/>
      </c>
    </row>
    <row r="122" spans="1:39" ht="15" customHeight="1" thickBot="1" x14ac:dyDescent="0.35">
      <c r="A122" s="397"/>
      <c r="B122" s="414"/>
      <c r="C122" s="408"/>
      <c r="D122" s="286" t="s">
        <v>449</v>
      </c>
      <c r="E122" s="112">
        <f>SUMIF(L103:L121,100,E103:E121)</f>
        <v>0</v>
      </c>
      <c r="F122" s="113" t="str">
        <f>IFERROR(IF(E$122=0,(SUM(F103:F121)/COUNT(L$103:L$121)),(SUMPRODUCT(F103:F121,E$103:E$121)/E$122)),"")</f>
        <v/>
      </c>
      <c r="G122" s="113" t="str">
        <f>IFERROR(IF(E$122=0,(SUM(G103:G121)/COUNT(L$103:L$121)),(SUMPRODUCT(G103:G121,E$103:E$121)/E$122)),"")</f>
        <v/>
      </c>
      <c r="H122" s="113" t="str">
        <f>IFERROR(IF(E$122=0,(SUM(H103:H121)/COUNT(L$103:L$121)),(SUMPRODUCT(H103:H121,E$103:E$121)/E$122)),"")</f>
        <v/>
      </c>
      <c r="I122" s="113" t="str">
        <f>IFERROR(IF(E$122=0,(SUM(I103:I121)/COUNT(L$103:L$121)),(SUMPRODUCT(I103:I121,E$103:E$121)/E$122)),"")</f>
        <v/>
      </c>
      <c r="J122" s="113" t="str">
        <f>IFERROR(IF(E$122=0,(SUM(J103:J121)/COUNT(L$103:L$121)),(SUMPRODUCT(J103:J121,E$103:E$121)/E$122)),"")</f>
        <v/>
      </c>
      <c r="K122" s="113" t="str">
        <f>IFERROR((COUNT(K103:K121)/(COUNTA(L103:L121)-COUNTBLANK(L103:L121))*100),"")</f>
        <v/>
      </c>
      <c r="L122" s="129">
        <f>SUM(F122:J122)</f>
        <v>0</v>
      </c>
      <c r="N122" s="112">
        <f>SUMIF(U103:U121,100,N103:N121)</f>
        <v>0</v>
      </c>
      <c r="O122" s="113" t="str">
        <f>IFERROR(IF(N$122=0,(SUM(O103:O121)/COUNT(U$103:U$121)),(SUMPRODUCT(O103:O121,N$103:N$121)/N$122)),"")</f>
        <v/>
      </c>
      <c r="P122" s="113" t="str">
        <f>IFERROR(IF(N$122=0,(SUM(P103:P121)/COUNT(U$103:U$121)),(SUMPRODUCT(P103:P121,N$103:N$121)/N$122)),"")</f>
        <v/>
      </c>
      <c r="Q122" s="113" t="str">
        <f>IFERROR(IF(N$122=0,(SUM(Q103:Q121)/COUNT(U$103:U$121)),(SUMPRODUCT(Q103:Q121,N$103:N$121)/N$122)),"")</f>
        <v/>
      </c>
      <c r="R122" s="113" t="str">
        <f>IFERROR(IF(N$122=0,(SUM(R103:R121)/COUNT(U$103:U$121)),(SUMPRODUCT(R103:R121,N$103:N$121)/N$122)),"")</f>
        <v/>
      </c>
      <c r="S122" s="113" t="str">
        <f>IFERROR(IF(N$122=0,(SUM(S103:S121)/COUNT(U$103:U$121)),(SUMPRODUCT(S103:S121,N$103:N$121)/N$122)),"")</f>
        <v/>
      </c>
      <c r="T122" s="113" t="str">
        <f>IFERROR((COUNT(T103:T121)/(COUNTA(U103:U121)-COUNTBLANK(U103:U121))*100),"")</f>
        <v/>
      </c>
      <c r="U122" s="129">
        <f>SUM(O122:S122)</f>
        <v>0</v>
      </c>
      <c r="W122" s="112">
        <f>SUMIF(AD103:AD121,100,W103:W121)</f>
        <v>0</v>
      </c>
      <c r="X122" s="113" t="str">
        <f>IFERROR(IF(W$122=0,(SUM(X103:X121)/COUNT(AD$103:AD$121)),(SUMPRODUCT(X103:X121,W$103:W$121)/W$122)),"")</f>
        <v/>
      </c>
      <c r="Y122" s="113" t="str">
        <f>IFERROR(IF(W$122=0,(SUM(Y103:Y121)/COUNT(AD$103:AD$121)),(SUMPRODUCT(Y103:Y121,W$103:W$121)/W$122)),"")</f>
        <v/>
      </c>
      <c r="Z122" s="113" t="str">
        <f>IFERROR(IF(W$122=0,(SUM(Z103:Z121)/COUNT(AD$103:AD$121)),(SUMPRODUCT(Z103:Z121,W$103:W$121)/W$122)),"")</f>
        <v/>
      </c>
      <c r="AA122" s="113" t="str">
        <f>IFERROR(IF(W$122=0,(SUM(AA103:AA121)/COUNT(AD$103:AD$121)),(SUMPRODUCT(AA103:AA121,W$103:W$121)/W$122)),"")</f>
        <v/>
      </c>
      <c r="AB122" s="113" t="str">
        <f>IFERROR(IF(W$122=0,(SUM(AB103:AB121)/COUNT(AD$103:AD$121)),(SUMPRODUCT(AB103:AB121,W$103:W$121)/W$122)),"")</f>
        <v/>
      </c>
      <c r="AC122" s="113" t="str">
        <f>IFERROR((COUNT(AC103:AC121)/(COUNTA(AD103:AD121)-COUNTBLANK(AD103:AD121))*100),"")</f>
        <v/>
      </c>
      <c r="AD122" s="129">
        <f>SUM(X122:AB122)</f>
        <v>0</v>
      </c>
      <c r="AF122" s="112">
        <f>SUMIF(AM103:AM121,100,AF103:AF121)</f>
        <v>0</v>
      </c>
      <c r="AG122" s="113" t="str">
        <f>IFERROR(IF(AF$122=0,(SUM(AG103:AG121)/COUNT(AM$103:AM$121)),(SUMPRODUCT(AG103:AG121,AF$103:AF$121)/AF$122)),"")</f>
        <v/>
      </c>
      <c r="AH122" s="113" t="str">
        <f>IFERROR(IF(AF$122=0,(SUM(AH103:AH121)/COUNT(AM$103:AM$121)),(SUMPRODUCT(AH103:AH121,AF$103:AF$121)/AF$122)),"")</f>
        <v/>
      </c>
      <c r="AI122" s="113" t="str">
        <f>IFERROR(IF(AF$122=0,(SUM(AI103:AI121)/COUNT(AM$103:AM$121)),(SUMPRODUCT(AI103:AI121,AF$103:AF$121)/AF$122)),"")</f>
        <v/>
      </c>
      <c r="AJ122" s="113" t="str">
        <f>IFERROR(IF(AF$122=0,(SUM(AJ103:AJ121)/COUNT(AM$103:AM$121)),(SUMPRODUCT(AJ103:AJ121,AF$103:AF$121)/AF$122)),"")</f>
        <v/>
      </c>
      <c r="AK122" s="113" t="str">
        <f>IFERROR(IF(AF$122=0,(SUM(AK103:AK121)/COUNT(AM$103:AM$121)),(SUMPRODUCT(AK103:AK121,AF$103:AF$121)/AF$122)),"")</f>
        <v/>
      </c>
      <c r="AL122" s="113" t="str">
        <f>IFERROR((COUNT(AL103:AL121)/(COUNTA(AM103:AM121)-COUNTBLANK(AM103:AM121))*100),"")</f>
        <v/>
      </c>
      <c r="AM122" s="129">
        <f>SUM(AG122:AK122)</f>
        <v>0</v>
      </c>
    </row>
    <row r="123" spans="1:39" ht="15" customHeight="1" thickBot="1" x14ac:dyDescent="0.35">
      <c r="A123" s="398"/>
      <c r="B123" s="414"/>
      <c r="C123" s="409"/>
      <c r="D123" s="286" t="s">
        <v>450</v>
      </c>
      <c r="E123" s="112" t="str">
        <f>IFERROR(ROUND((F122/100*1+G122/100*2+H122/100*3+I122/100*4+J122/100*5),0),"")</f>
        <v/>
      </c>
      <c r="F123" s="385" t="str">
        <f>IF(E123=1,"Very Good",IF(E123=2,"Good",IF(E123=3,"Fair",IF(E123=4,"Poor",IF(E123=5,"Very Poor","")))))</f>
        <v/>
      </c>
      <c r="G123" s="386"/>
      <c r="H123" s="386"/>
      <c r="I123" s="386"/>
      <c r="J123" s="386"/>
      <c r="K123" s="386"/>
      <c r="L123" s="387"/>
      <c r="N123" s="112" t="str">
        <f>IFERROR(ROUND((O122/100*1+P122/100*2+Q122/100*3+R122/100*4+S122/100*5),0),"")</f>
        <v/>
      </c>
      <c r="O123" s="385" t="str">
        <f>IF(N123=1,"Very Good",IF(N123=2,"Good",IF(N123=3,"Fair",IF(N123=4,"Poor",IF(N123=5,"Very Poor","")))))</f>
        <v/>
      </c>
      <c r="P123" s="386"/>
      <c r="Q123" s="386"/>
      <c r="R123" s="386"/>
      <c r="S123" s="386"/>
      <c r="T123" s="386"/>
      <c r="U123" s="387"/>
      <c r="W123" s="112" t="str">
        <f>IFERROR(ROUND((X122/100*1+Y122/100*2+Z122/100*3+AA122/100*4+AB122/100*5),0),"")</f>
        <v/>
      </c>
      <c r="X123" s="385" t="str">
        <f>IF(W123=1,"Very Good",IF(W123=2,"Good",IF(W123=3,"Fair",IF(W123=4,"Poor",IF(W123=5,"Very Poor","")))))</f>
        <v/>
      </c>
      <c r="Y123" s="386"/>
      <c r="Z123" s="386"/>
      <c r="AA123" s="386"/>
      <c r="AB123" s="386"/>
      <c r="AC123" s="386"/>
      <c r="AD123" s="387"/>
      <c r="AF123" s="112" t="str">
        <f>IFERROR(ROUND((AG122/100*1+AH122/100*2+AI122/100*3+AJ122/100*4+AK122/100*5),0),"")</f>
        <v/>
      </c>
      <c r="AG123" s="385" t="str">
        <f>IF(AF123=1,"Very Good",IF(AF123=2,"Good",IF(AF123=3,"Fair",IF(AF123=4,"Poor",IF(AF123=5,"Very Poor","")))))</f>
        <v/>
      </c>
      <c r="AH123" s="386"/>
      <c r="AI123" s="386"/>
      <c r="AJ123" s="386"/>
      <c r="AK123" s="386"/>
      <c r="AL123" s="386"/>
      <c r="AM123" s="387"/>
    </row>
    <row r="124" spans="1:39" ht="15" customHeight="1" x14ac:dyDescent="0.3">
      <c r="A124" s="396" t="s">
        <v>300</v>
      </c>
      <c r="B124" s="414"/>
      <c r="C124" s="396" t="s">
        <v>143</v>
      </c>
      <c r="D124" s="145" t="s">
        <v>178</v>
      </c>
      <c r="E124" s="134"/>
      <c r="F124" s="133"/>
      <c r="G124" s="132"/>
      <c r="H124" s="132"/>
      <c r="I124" s="132"/>
      <c r="J124" s="132"/>
      <c r="K124" s="131"/>
      <c r="L124" s="109" t="str">
        <f t="shared" ref="L124:L132" si="27">IF(K124&gt;0,"N/A",IF(SUM(F124:J124)=0,"",SUM(F124:J124)))</f>
        <v/>
      </c>
      <c r="N124" s="134"/>
      <c r="O124" s="133"/>
      <c r="P124" s="132"/>
      <c r="Q124" s="132"/>
      <c r="R124" s="132"/>
      <c r="S124" s="132"/>
      <c r="T124" s="131"/>
      <c r="U124" s="109" t="str">
        <f t="shared" ref="U124:U132" si="28">IF(T124&gt;0,"N/A",IF(SUM(O124:S124)=0,"",SUM(O124:S124)))</f>
        <v/>
      </c>
      <c r="W124" s="134"/>
      <c r="X124" s="133"/>
      <c r="Y124" s="132"/>
      <c r="Z124" s="132"/>
      <c r="AA124" s="132"/>
      <c r="AB124" s="132"/>
      <c r="AC124" s="131"/>
      <c r="AD124" s="109" t="str">
        <f t="shared" ref="AD124:AD132" si="29">IF(AC124&gt;0,"N/A",IF(SUM(X124:AB124)=0,"",SUM(X124:AB124)))</f>
        <v/>
      </c>
      <c r="AF124" s="134"/>
      <c r="AG124" s="133"/>
      <c r="AH124" s="132"/>
      <c r="AI124" s="132"/>
      <c r="AJ124" s="132"/>
      <c r="AK124" s="132"/>
      <c r="AL124" s="131"/>
      <c r="AM124" s="109" t="str">
        <f t="shared" ref="AM124:AM132" si="30">IF(AL124&gt;0,"N/A",IF(SUM(AG124:AK124)=0,"",SUM(AG124:AK124)))</f>
        <v/>
      </c>
    </row>
    <row r="125" spans="1:39" x14ac:dyDescent="0.3">
      <c r="A125" s="397"/>
      <c r="B125" s="414"/>
      <c r="C125" s="397"/>
      <c r="D125" s="143" t="s">
        <v>178</v>
      </c>
      <c r="E125" s="134"/>
      <c r="F125" s="133"/>
      <c r="G125" s="132"/>
      <c r="H125" s="132"/>
      <c r="I125" s="132"/>
      <c r="J125" s="132"/>
      <c r="K125" s="131"/>
      <c r="L125" s="109" t="str">
        <f t="shared" si="27"/>
        <v/>
      </c>
      <c r="N125" s="134"/>
      <c r="O125" s="133"/>
      <c r="P125" s="132"/>
      <c r="Q125" s="132"/>
      <c r="R125" s="132"/>
      <c r="S125" s="132"/>
      <c r="T125" s="131"/>
      <c r="U125" s="109" t="str">
        <f t="shared" si="28"/>
        <v/>
      </c>
      <c r="W125" s="134"/>
      <c r="X125" s="133"/>
      <c r="Y125" s="132"/>
      <c r="Z125" s="132"/>
      <c r="AA125" s="132"/>
      <c r="AB125" s="132"/>
      <c r="AC125" s="131"/>
      <c r="AD125" s="109" t="str">
        <f t="shared" si="29"/>
        <v/>
      </c>
      <c r="AF125" s="134"/>
      <c r="AG125" s="133"/>
      <c r="AH125" s="132"/>
      <c r="AI125" s="132"/>
      <c r="AJ125" s="132"/>
      <c r="AK125" s="132"/>
      <c r="AL125" s="131"/>
      <c r="AM125" s="109" t="str">
        <f t="shared" si="30"/>
        <v/>
      </c>
    </row>
    <row r="126" spans="1:39" x14ac:dyDescent="0.3">
      <c r="A126" s="397"/>
      <c r="B126" s="414"/>
      <c r="C126" s="397"/>
      <c r="D126" s="143" t="s">
        <v>178</v>
      </c>
      <c r="E126" s="134"/>
      <c r="F126" s="133"/>
      <c r="G126" s="132"/>
      <c r="H126" s="132"/>
      <c r="I126" s="132"/>
      <c r="J126" s="132"/>
      <c r="K126" s="131"/>
      <c r="L126" s="109" t="str">
        <f t="shared" si="27"/>
        <v/>
      </c>
      <c r="N126" s="134"/>
      <c r="O126" s="133"/>
      <c r="P126" s="132"/>
      <c r="Q126" s="132"/>
      <c r="R126" s="132"/>
      <c r="S126" s="132"/>
      <c r="T126" s="131"/>
      <c r="U126" s="109" t="str">
        <f t="shared" si="28"/>
        <v/>
      </c>
      <c r="W126" s="134"/>
      <c r="X126" s="133"/>
      <c r="Y126" s="132"/>
      <c r="Z126" s="132"/>
      <c r="AA126" s="132"/>
      <c r="AB126" s="132"/>
      <c r="AC126" s="131"/>
      <c r="AD126" s="109" t="str">
        <f t="shared" si="29"/>
        <v/>
      </c>
      <c r="AF126" s="134"/>
      <c r="AG126" s="133"/>
      <c r="AH126" s="132"/>
      <c r="AI126" s="132"/>
      <c r="AJ126" s="132"/>
      <c r="AK126" s="132"/>
      <c r="AL126" s="131"/>
      <c r="AM126" s="109" t="str">
        <f t="shared" si="30"/>
        <v/>
      </c>
    </row>
    <row r="127" spans="1:39" x14ac:dyDescent="0.3">
      <c r="A127" s="397"/>
      <c r="B127" s="414"/>
      <c r="C127" s="397"/>
      <c r="D127" s="145" t="s">
        <v>178</v>
      </c>
      <c r="E127" s="134"/>
      <c r="F127" s="133"/>
      <c r="G127" s="132"/>
      <c r="H127" s="132"/>
      <c r="I127" s="132"/>
      <c r="J127" s="132"/>
      <c r="K127" s="131"/>
      <c r="L127" s="109" t="str">
        <f t="shared" si="27"/>
        <v/>
      </c>
      <c r="N127" s="134"/>
      <c r="O127" s="133"/>
      <c r="P127" s="132"/>
      <c r="Q127" s="132"/>
      <c r="R127" s="132"/>
      <c r="S127" s="132"/>
      <c r="T127" s="131"/>
      <c r="U127" s="109" t="str">
        <f t="shared" si="28"/>
        <v/>
      </c>
      <c r="W127" s="134"/>
      <c r="X127" s="133"/>
      <c r="Y127" s="132"/>
      <c r="Z127" s="132"/>
      <c r="AA127" s="132"/>
      <c r="AB127" s="132"/>
      <c r="AC127" s="131"/>
      <c r="AD127" s="109" t="str">
        <f t="shared" si="29"/>
        <v/>
      </c>
      <c r="AF127" s="134"/>
      <c r="AG127" s="133"/>
      <c r="AH127" s="132"/>
      <c r="AI127" s="132"/>
      <c r="AJ127" s="132"/>
      <c r="AK127" s="132"/>
      <c r="AL127" s="131"/>
      <c r="AM127" s="109" t="str">
        <f t="shared" si="30"/>
        <v/>
      </c>
    </row>
    <row r="128" spans="1:39" x14ac:dyDescent="0.3">
      <c r="A128" s="397"/>
      <c r="B128" s="414"/>
      <c r="C128" s="397"/>
      <c r="D128" s="145" t="s">
        <v>178</v>
      </c>
      <c r="E128" s="134"/>
      <c r="F128" s="133"/>
      <c r="G128" s="132"/>
      <c r="H128" s="132"/>
      <c r="I128" s="132"/>
      <c r="J128" s="132"/>
      <c r="K128" s="131"/>
      <c r="L128" s="109" t="str">
        <f t="shared" si="27"/>
        <v/>
      </c>
      <c r="N128" s="134"/>
      <c r="O128" s="133"/>
      <c r="P128" s="132"/>
      <c r="Q128" s="132"/>
      <c r="R128" s="132"/>
      <c r="S128" s="132"/>
      <c r="T128" s="131"/>
      <c r="U128" s="109" t="str">
        <f t="shared" si="28"/>
        <v/>
      </c>
      <c r="W128" s="134"/>
      <c r="X128" s="133"/>
      <c r="Y128" s="132"/>
      <c r="Z128" s="132"/>
      <c r="AA128" s="132"/>
      <c r="AB128" s="132"/>
      <c r="AC128" s="131"/>
      <c r="AD128" s="109" t="str">
        <f t="shared" si="29"/>
        <v/>
      </c>
      <c r="AF128" s="134"/>
      <c r="AG128" s="133"/>
      <c r="AH128" s="132"/>
      <c r="AI128" s="132"/>
      <c r="AJ128" s="132"/>
      <c r="AK128" s="132"/>
      <c r="AL128" s="131"/>
      <c r="AM128" s="109" t="str">
        <f t="shared" si="30"/>
        <v/>
      </c>
    </row>
    <row r="129" spans="1:39" x14ac:dyDescent="0.3">
      <c r="A129" s="397"/>
      <c r="B129" s="414"/>
      <c r="C129" s="397"/>
      <c r="D129" s="153" t="s">
        <v>178</v>
      </c>
      <c r="E129" s="134"/>
      <c r="F129" s="133"/>
      <c r="G129" s="132"/>
      <c r="H129" s="132"/>
      <c r="I129" s="132"/>
      <c r="J129" s="132"/>
      <c r="K129" s="131"/>
      <c r="L129" s="109" t="str">
        <f t="shared" si="27"/>
        <v/>
      </c>
      <c r="N129" s="134"/>
      <c r="O129" s="133"/>
      <c r="P129" s="132"/>
      <c r="Q129" s="132"/>
      <c r="R129" s="132"/>
      <c r="S129" s="132"/>
      <c r="T129" s="131"/>
      <c r="U129" s="109" t="str">
        <f t="shared" si="28"/>
        <v/>
      </c>
      <c r="W129" s="134"/>
      <c r="X129" s="133"/>
      <c r="Y129" s="132"/>
      <c r="Z129" s="132"/>
      <c r="AA129" s="132"/>
      <c r="AB129" s="132"/>
      <c r="AC129" s="131"/>
      <c r="AD129" s="109" t="str">
        <f t="shared" si="29"/>
        <v/>
      </c>
      <c r="AF129" s="134"/>
      <c r="AG129" s="133"/>
      <c r="AH129" s="132"/>
      <c r="AI129" s="132"/>
      <c r="AJ129" s="132"/>
      <c r="AK129" s="132"/>
      <c r="AL129" s="131"/>
      <c r="AM129" s="109" t="str">
        <f t="shared" si="30"/>
        <v/>
      </c>
    </row>
    <row r="130" spans="1:39" x14ac:dyDescent="0.3">
      <c r="A130" s="397"/>
      <c r="B130" s="414"/>
      <c r="C130" s="397"/>
      <c r="D130" s="153" t="s">
        <v>178</v>
      </c>
      <c r="E130" s="134"/>
      <c r="F130" s="133"/>
      <c r="G130" s="132"/>
      <c r="H130" s="132"/>
      <c r="I130" s="132"/>
      <c r="J130" s="132"/>
      <c r="K130" s="131"/>
      <c r="L130" s="109" t="str">
        <f t="shared" si="27"/>
        <v/>
      </c>
      <c r="N130" s="134"/>
      <c r="O130" s="133"/>
      <c r="P130" s="132"/>
      <c r="Q130" s="132"/>
      <c r="R130" s="132"/>
      <c r="S130" s="132"/>
      <c r="T130" s="131"/>
      <c r="U130" s="109" t="str">
        <f t="shared" si="28"/>
        <v/>
      </c>
      <c r="W130" s="134"/>
      <c r="X130" s="133"/>
      <c r="Y130" s="132"/>
      <c r="Z130" s="132"/>
      <c r="AA130" s="132"/>
      <c r="AB130" s="132"/>
      <c r="AC130" s="131"/>
      <c r="AD130" s="109" t="str">
        <f t="shared" si="29"/>
        <v/>
      </c>
      <c r="AF130" s="134"/>
      <c r="AG130" s="133"/>
      <c r="AH130" s="132"/>
      <c r="AI130" s="132"/>
      <c r="AJ130" s="132"/>
      <c r="AK130" s="132"/>
      <c r="AL130" s="131"/>
      <c r="AM130" s="109" t="str">
        <f t="shared" si="30"/>
        <v/>
      </c>
    </row>
    <row r="131" spans="1:39" x14ac:dyDescent="0.3">
      <c r="A131" s="397"/>
      <c r="B131" s="414"/>
      <c r="C131" s="397"/>
      <c r="D131" s="145" t="s">
        <v>178</v>
      </c>
      <c r="E131" s="134"/>
      <c r="F131" s="133"/>
      <c r="G131" s="132"/>
      <c r="H131" s="132"/>
      <c r="I131" s="132"/>
      <c r="J131" s="132"/>
      <c r="K131" s="131"/>
      <c r="L131" s="109" t="str">
        <f t="shared" si="27"/>
        <v/>
      </c>
      <c r="N131" s="134"/>
      <c r="O131" s="133"/>
      <c r="P131" s="132"/>
      <c r="Q131" s="132"/>
      <c r="R131" s="132"/>
      <c r="S131" s="132"/>
      <c r="T131" s="131"/>
      <c r="U131" s="109" t="str">
        <f t="shared" si="28"/>
        <v/>
      </c>
      <c r="W131" s="134"/>
      <c r="X131" s="133"/>
      <c r="Y131" s="132"/>
      <c r="Z131" s="132"/>
      <c r="AA131" s="132"/>
      <c r="AB131" s="132"/>
      <c r="AC131" s="131"/>
      <c r="AD131" s="109" t="str">
        <f t="shared" si="29"/>
        <v/>
      </c>
      <c r="AF131" s="134"/>
      <c r="AG131" s="133"/>
      <c r="AH131" s="132"/>
      <c r="AI131" s="132"/>
      <c r="AJ131" s="132"/>
      <c r="AK131" s="132"/>
      <c r="AL131" s="131"/>
      <c r="AM131" s="109" t="str">
        <f t="shared" si="30"/>
        <v/>
      </c>
    </row>
    <row r="132" spans="1:39" ht="15" customHeight="1" thickBot="1" x14ac:dyDescent="0.35">
      <c r="A132" s="397"/>
      <c r="B132" s="414"/>
      <c r="C132" s="397"/>
      <c r="D132" s="143" t="s">
        <v>178</v>
      </c>
      <c r="E132" s="134"/>
      <c r="F132" s="141"/>
      <c r="G132" s="140"/>
      <c r="H132" s="140"/>
      <c r="I132" s="140"/>
      <c r="J132" s="140"/>
      <c r="K132" s="139"/>
      <c r="L132" s="109" t="str">
        <f t="shared" si="27"/>
        <v/>
      </c>
      <c r="N132" s="134"/>
      <c r="O132" s="141"/>
      <c r="P132" s="140"/>
      <c r="Q132" s="140"/>
      <c r="R132" s="140"/>
      <c r="S132" s="140"/>
      <c r="T132" s="139"/>
      <c r="U132" s="109" t="str">
        <f t="shared" si="28"/>
        <v/>
      </c>
      <c r="W132" s="134"/>
      <c r="X132" s="141"/>
      <c r="Y132" s="140"/>
      <c r="Z132" s="140"/>
      <c r="AA132" s="140"/>
      <c r="AB132" s="140"/>
      <c r="AC132" s="139"/>
      <c r="AD132" s="109" t="str">
        <f t="shared" si="29"/>
        <v/>
      </c>
      <c r="AF132" s="134"/>
      <c r="AG132" s="141"/>
      <c r="AH132" s="140"/>
      <c r="AI132" s="140"/>
      <c r="AJ132" s="140"/>
      <c r="AK132" s="140"/>
      <c r="AL132" s="139"/>
      <c r="AM132" s="109" t="str">
        <f t="shared" si="30"/>
        <v/>
      </c>
    </row>
    <row r="133" spans="1:39" ht="15" thickBot="1" x14ac:dyDescent="0.35">
      <c r="A133" s="397"/>
      <c r="B133" s="414"/>
      <c r="C133" s="408"/>
      <c r="D133" s="286" t="s">
        <v>453</v>
      </c>
      <c r="E133" s="112">
        <f>SUMIF(L124:L132,100,E124:E132)</f>
        <v>0</v>
      </c>
      <c r="F133" s="113" t="str">
        <f>IFERROR(IF(E$133=0,(SUM(F124:F132)/COUNT(L$124:L$132)),(SUMPRODUCT(F124:F132,E$124:E$132)/E$133)),"")</f>
        <v/>
      </c>
      <c r="G133" s="113" t="str">
        <f>IFERROR(IF(E$133=0,(SUM(G124:G132)/COUNT(L$124:L$132)),(SUMPRODUCT(G124:G132,E$124:E$132)/E$133)),"")</f>
        <v/>
      </c>
      <c r="H133" s="113" t="str">
        <f>IFERROR(IF(E$133=0,(SUM(H124:H132)/COUNT(L$124:L$132)),(SUMPRODUCT(H124:H132,E$124:E$132)/E$133)),"")</f>
        <v/>
      </c>
      <c r="I133" s="113" t="str">
        <f>IFERROR(IF(E$133=0,(SUM(I124:I132)/COUNT(L$124:L$132)),(SUMPRODUCT(I124:I132,E$124:E$132)/E$133)),"")</f>
        <v/>
      </c>
      <c r="J133" s="113" t="str">
        <f>IFERROR(IF(E$133=0,(SUM(J124:J132)/COUNT(L$124:L$132)),(SUMPRODUCT(J124:J132,E$124:E$132)/E$133)),"")</f>
        <v/>
      </c>
      <c r="K133" s="113" t="str">
        <f>IFERROR((COUNT(K124:K132)/(COUNTA(L124:L132)-COUNTBLANK(L124:L132))*100),"")</f>
        <v/>
      </c>
      <c r="L133" s="129">
        <f>SUM(F133:J133)</f>
        <v>0</v>
      </c>
      <c r="N133" s="112">
        <f>SUMIF(U124:U132,100,N124:N132)</f>
        <v>0</v>
      </c>
      <c r="O133" s="113" t="str">
        <f>IFERROR(IF(N$133=0,(SUM(O124:O132)/COUNT(U$124:U$132)),(SUMPRODUCT(O124:O132,N$124:N$132)/N$133)),"")</f>
        <v/>
      </c>
      <c r="P133" s="113" t="str">
        <f>IFERROR(IF(N$133=0,(SUM(P124:P132)/COUNT(U$124:U$132)),(SUMPRODUCT(P124:P132,N$124:N$132)/N$133)),"")</f>
        <v/>
      </c>
      <c r="Q133" s="113" t="str">
        <f>IFERROR(IF(N$133=0,(SUM(Q124:Q132)/COUNT(U$124:U$132)),(SUMPRODUCT(Q124:Q132,N$124:N$132)/N$133)),"")</f>
        <v/>
      </c>
      <c r="R133" s="113" t="str">
        <f>IFERROR(IF(N$133=0,(SUM(R124:R132)/COUNT(U$124:U$132)),(SUMPRODUCT(R124:R132,N$124:N$132)/N$133)),"")</f>
        <v/>
      </c>
      <c r="S133" s="113" t="str">
        <f>IFERROR(IF(N$133=0,(SUM(S124:S132)/COUNT(U$124:U$132)),(SUMPRODUCT(S124:S132,N$124:N$132)/N$133)),"")</f>
        <v/>
      </c>
      <c r="T133" s="113" t="str">
        <f>IFERROR((COUNT(T124:T132)/(COUNTA(U124:U132)-COUNTBLANK(U124:U132))*100),"")</f>
        <v/>
      </c>
      <c r="U133" s="129">
        <f>SUM(O133:S133)</f>
        <v>0</v>
      </c>
      <c r="W133" s="112">
        <f>SUMIF(AD124:AD132,100,W124:W132)</f>
        <v>0</v>
      </c>
      <c r="X133" s="113" t="str">
        <f>IFERROR(IF(W$133=0,(SUM(X124:X132)/COUNT(AD$124:AD$132)),(SUMPRODUCT(X124:X132,W$124:W$132)/W$133)),"")</f>
        <v/>
      </c>
      <c r="Y133" s="113" t="str">
        <f>IFERROR(IF(W$133=0,(SUM(Y124:Y132)/COUNT(AD$124:AD$132)),(SUMPRODUCT(Y124:Y132,W$124:W$132)/W$133)),"")</f>
        <v/>
      </c>
      <c r="Z133" s="113" t="str">
        <f>IFERROR(IF(W$133=0,(SUM(Z124:Z132)/COUNT(AD$124:AD$132)),(SUMPRODUCT(Z124:Z132,W$124:W$132)/W$133)),"")</f>
        <v/>
      </c>
      <c r="AA133" s="113" t="str">
        <f>IFERROR(IF(W$133=0,(SUM(AA124:AA132)/COUNT(AD$124:AD$132)),(SUMPRODUCT(AA124:AA132,W$124:W$132)/W$133)),"")</f>
        <v/>
      </c>
      <c r="AB133" s="113" t="str">
        <f>IFERROR(IF(W$133=0,(SUM(AB124:AB132)/COUNT(AD$124:AD$132)),(SUMPRODUCT(AB124:AB132,W$124:W$132)/W$133)),"")</f>
        <v/>
      </c>
      <c r="AC133" s="113" t="str">
        <f>IFERROR((COUNT(AC124:AC132)/(COUNTA(AD124:AD132)-COUNTBLANK(AD124:AD132))*100),"")</f>
        <v/>
      </c>
      <c r="AD133" s="129">
        <f>SUM(X133:AB133)</f>
        <v>0</v>
      </c>
      <c r="AF133" s="112">
        <f>SUMIF(AM124:AM132,100,AF124:AF132)</f>
        <v>0</v>
      </c>
      <c r="AG133" s="113" t="str">
        <f>IFERROR(IF(AF$133=0,(SUM(AG124:AG132)/COUNT(AM$124:AM$132)),(SUMPRODUCT(AG124:AG132,AF$124:AF$132)/AF$133)),"")</f>
        <v/>
      </c>
      <c r="AH133" s="113" t="str">
        <f>IFERROR(IF(AF$133=0,(SUM(AH124:AH132)/COUNT(AM$124:AM$132)),(SUMPRODUCT(AH124:AH132,AF$124:AF$132)/AF$133)),"")</f>
        <v/>
      </c>
      <c r="AI133" s="113" t="str">
        <f>IFERROR(IF(AF$133=0,(SUM(AI124:AI132)/COUNT(AM$124:AM$132)),(SUMPRODUCT(AI124:AI132,AF$124:AF$132)/AF$133)),"")</f>
        <v/>
      </c>
      <c r="AJ133" s="113" t="str">
        <f>IFERROR(IF(AF$133=0,(SUM(AJ124:AJ132)/COUNT(AM$124:AM$132)),(SUMPRODUCT(AJ124:AJ132,AF$124:AF$132)/AF$133)),"")</f>
        <v/>
      </c>
      <c r="AK133" s="113" t="str">
        <f>IFERROR(IF(AF$133=0,(SUM(AK124:AK132)/COUNT(AM$124:AM$132)),(SUMPRODUCT(AK124:AK132,AF$124:AF$132)/AF$133)),"")</f>
        <v/>
      </c>
      <c r="AL133" s="113" t="str">
        <f>IFERROR((COUNT(AL124:AL132)/(COUNTA(AM124:AM132)-COUNTBLANK(AM124:AM132))*100),"")</f>
        <v/>
      </c>
      <c r="AM133" s="129">
        <f>SUM(AG133:AK133)</f>
        <v>0</v>
      </c>
    </row>
    <row r="134" spans="1:39" ht="15" thickBot="1" x14ac:dyDescent="0.35">
      <c r="A134" s="398"/>
      <c r="B134" s="415"/>
      <c r="C134" s="409"/>
      <c r="D134" s="155" t="s">
        <v>454</v>
      </c>
      <c r="E134" s="112" t="str">
        <f>IFERROR(ROUND((F133/100*1+G133/100*2+H133/100*3+I133/100*4+J133/100*5),0),"")</f>
        <v/>
      </c>
      <c r="F134" s="385" t="str">
        <f>IF(E134=1,"Very Good",IF(E134=2,"Good",IF(E134=3,"Fair",IF(E134=4,"Poor",IF(E134=5,"Very Poor","")))))</f>
        <v/>
      </c>
      <c r="G134" s="386"/>
      <c r="H134" s="386"/>
      <c r="I134" s="386"/>
      <c r="J134" s="386"/>
      <c r="K134" s="386"/>
      <c r="L134" s="387"/>
      <c r="N134" s="112" t="str">
        <f>IFERROR(ROUND((O133/100*1+P133/100*2+Q133/100*3+R133/100*4+S133/100*5),0),"")</f>
        <v/>
      </c>
      <c r="O134" s="385" t="str">
        <f>IF(N134=1,"Very Good",IF(N134=2,"Good",IF(N134=3,"Fair",IF(N134=4,"Poor",IF(N134=5,"Very Poor","")))))</f>
        <v/>
      </c>
      <c r="P134" s="386"/>
      <c r="Q134" s="386"/>
      <c r="R134" s="386"/>
      <c r="S134" s="386"/>
      <c r="T134" s="386"/>
      <c r="U134" s="387"/>
      <c r="W134" s="112" t="str">
        <f>IFERROR(ROUND((X133/100*1+Y133/100*2+Z133/100*3+AA133/100*4+AB133/100*5),0),"")</f>
        <v/>
      </c>
      <c r="X134" s="385" t="str">
        <f>IF(W134=1,"Very Good",IF(W134=2,"Good",IF(W134=3,"Fair",IF(W134=4,"Poor",IF(W134=5,"Very Poor","")))))</f>
        <v/>
      </c>
      <c r="Y134" s="386"/>
      <c r="Z134" s="386"/>
      <c r="AA134" s="386"/>
      <c r="AB134" s="386"/>
      <c r="AC134" s="386"/>
      <c r="AD134" s="387"/>
      <c r="AF134" s="112" t="str">
        <f>IFERROR(ROUND((AG133/100*1+AH133/100*2+AI133/100*3+AJ133/100*4+AK133/100*5),0),"")</f>
        <v/>
      </c>
      <c r="AG134" s="385" t="str">
        <f>IF(AF134=1,"Very Good",IF(AF134=2,"Good",IF(AF134=3,"Fair",IF(AF134=4,"Poor",IF(AF134=5,"Very Poor","")))))</f>
        <v/>
      </c>
      <c r="AH134" s="386"/>
      <c r="AI134" s="386"/>
      <c r="AJ134" s="386"/>
      <c r="AK134" s="386"/>
      <c r="AL134" s="386"/>
      <c r="AM134" s="387"/>
    </row>
    <row r="135" spans="1:39" ht="15" customHeight="1" x14ac:dyDescent="0.3">
      <c r="A135" s="396" t="s">
        <v>233</v>
      </c>
      <c r="B135" s="410" t="s">
        <v>31</v>
      </c>
      <c r="C135" s="396" t="s">
        <v>80</v>
      </c>
      <c r="D135" s="151" t="s">
        <v>303</v>
      </c>
      <c r="E135" s="134"/>
      <c r="F135" s="137"/>
      <c r="G135" s="136"/>
      <c r="H135" s="136"/>
      <c r="I135" s="136"/>
      <c r="J135" s="136"/>
      <c r="K135" s="131"/>
      <c r="L135" s="109" t="str">
        <f t="shared" ref="L135:L145" si="31">IF(K135&gt;0,"N/A",IF(SUM(F135:J135)=0,"",SUM(F135:J135)))</f>
        <v/>
      </c>
      <c r="N135" s="134"/>
      <c r="O135" s="137"/>
      <c r="P135" s="136"/>
      <c r="Q135" s="136"/>
      <c r="R135" s="136"/>
      <c r="S135" s="136"/>
      <c r="T135" s="131"/>
      <c r="U135" s="109" t="str">
        <f t="shared" ref="U135:U145" si="32">IF(T135&gt;0,"N/A",IF(SUM(O135:S135)=0,"",SUM(O135:S135)))</f>
        <v/>
      </c>
      <c r="W135" s="134"/>
      <c r="X135" s="137"/>
      <c r="Y135" s="136"/>
      <c r="Z135" s="136"/>
      <c r="AA135" s="136"/>
      <c r="AB135" s="136"/>
      <c r="AC135" s="131"/>
      <c r="AD135" s="109" t="str">
        <f t="shared" ref="AD135:AD145" si="33">IF(AC135&gt;0,"N/A",IF(SUM(X135:AB135)=0,"",SUM(X135:AB135)))</f>
        <v/>
      </c>
      <c r="AF135" s="134"/>
      <c r="AG135" s="137"/>
      <c r="AH135" s="136"/>
      <c r="AI135" s="136"/>
      <c r="AJ135" s="136"/>
      <c r="AK135" s="136"/>
      <c r="AL135" s="131"/>
      <c r="AM135" s="109" t="str">
        <f t="shared" ref="AM135:AM145" si="34">IF(AL135&gt;0,"N/A",IF(SUM(AG135:AK135)=0,"",SUM(AG135:AK135)))</f>
        <v/>
      </c>
    </row>
    <row r="136" spans="1:39" ht="15" customHeight="1" x14ac:dyDescent="0.3">
      <c r="A136" s="397"/>
      <c r="B136" s="411"/>
      <c r="C136" s="397"/>
      <c r="D136" s="151" t="s">
        <v>304</v>
      </c>
      <c r="E136" s="134"/>
      <c r="F136" s="137"/>
      <c r="G136" s="136"/>
      <c r="H136" s="136"/>
      <c r="I136" s="136"/>
      <c r="J136" s="136"/>
      <c r="K136" s="131"/>
      <c r="L136" s="109" t="str">
        <f t="shared" si="31"/>
        <v/>
      </c>
      <c r="N136" s="134"/>
      <c r="O136" s="137"/>
      <c r="P136" s="136"/>
      <c r="Q136" s="136"/>
      <c r="R136" s="136"/>
      <c r="S136" s="136"/>
      <c r="T136" s="131"/>
      <c r="U136" s="109" t="str">
        <f t="shared" si="32"/>
        <v/>
      </c>
      <c r="W136" s="134"/>
      <c r="X136" s="137"/>
      <c r="Y136" s="136"/>
      <c r="Z136" s="136"/>
      <c r="AA136" s="136"/>
      <c r="AB136" s="136"/>
      <c r="AC136" s="131"/>
      <c r="AD136" s="109" t="str">
        <f t="shared" si="33"/>
        <v/>
      </c>
      <c r="AF136" s="134"/>
      <c r="AG136" s="137"/>
      <c r="AH136" s="136"/>
      <c r="AI136" s="136"/>
      <c r="AJ136" s="136"/>
      <c r="AK136" s="136"/>
      <c r="AL136" s="131"/>
      <c r="AM136" s="109" t="str">
        <f t="shared" si="34"/>
        <v/>
      </c>
    </row>
    <row r="137" spans="1:39" x14ac:dyDescent="0.3">
      <c r="A137" s="397"/>
      <c r="B137" s="411"/>
      <c r="C137" s="397"/>
      <c r="D137" s="145" t="s">
        <v>305</v>
      </c>
      <c r="E137" s="134"/>
      <c r="F137" s="133"/>
      <c r="G137" s="132"/>
      <c r="H137" s="132"/>
      <c r="I137" s="132"/>
      <c r="J137" s="132"/>
      <c r="K137" s="131"/>
      <c r="L137" s="109" t="str">
        <f t="shared" si="31"/>
        <v/>
      </c>
      <c r="N137" s="134"/>
      <c r="O137" s="133"/>
      <c r="P137" s="132"/>
      <c r="Q137" s="132"/>
      <c r="R137" s="132"/>
      <c r="S137" s="132"/>
      <c r="T137" s="131"/>
      <c r="U137" s="109" t="str">
        <f t="shared" si="32"/>
        <v/>
      </c>
      <c r="W137" s="134"/>
      <c r="X137" s="133"/>
      <c r="Y137" s="132"/>
      <c r="Z137" s="132"/>
      <c r="AA137" s="132"/>
      <c r="AB137" s="132"/>
      <c r="AC137" s="131"/>
      <c r="AD137" s="109" t="str">
        <f t="shared" si="33"/>
        <v/>
      </c>
      <c r="AF137" s="134"/>
      <c r="AG137" s="133"/>
      <c r="AH137" s="132"/>
      <c r="AI137" s="132"/>
      <c r="AJ137" s="132"/>
      <c r="AK137" s="132"/>
      <c r="AL137" s="131"/>
      <c r="AM137" s="109" t="str">
        <f t="shared" si="34"/>
        <v/>
      </c>
    </row>
    <row r="138" spans="1:39" x14ac:dyDescent="0.3">
      <c r="A138" s="397"/>
      <c r="B138" s="411"/>
      <c r="C138" s="397"/>
      <c r="D138" s="145" t="s">
        <v>306</v>
      </c>
      <c r="E138" s="134"/>
      <c r="F138" s="133"/>
      <c r="G138" s="132"/>
      <c r="H138" s="132"/>
      <c r="I138" s="132"/>
      <c r="J138" s="132"/>
      <c r="K138" s="131"/>
      <c r="L138" s="109" t="str">
        <f t="shared" si="31"/>
        <v/>
      </c>
      <c r="N138" s="134"/>
      <c r="O138" s="133"/>
      <c r="P138" s="132"/>
      <c r="Q138" s="132"/>
      <c r="R138" s="132"/>
      <c r="S138" s="132"/>
      <c r="T138" s="131"/>
      <c r="U138" s="109" t="str">
        <f t="shared" si="32"/>
        <v/>
      </c>
      <c r="W138" s="134"/>
      <c r="X138" s="133"/>
      <c r="Y138" s="132"/>
      <c r="Z138" s="132"/>
      <c r="AA138" s="132"/>
      <c r="AB138" s="132"/>
      <c r="AC138" s="131"/>
      <c r="AD138" s="109" t="str">
        <f t="shared" si="33"/>
        <v/>
      </c>
      <c r="AF138" s="134"/>
      <c r="AG138" s="133"/>
      <c r="AH138" s="132"/>
      <c r="AI138" s="132"/>
      <c r="AJ138" s="132"/>
      <c r="AK138" s="132"/>
      <c r="AL138" s="131"/>
      <c r="AM138" s="109" t="str">
        <f t="shared" si="34"/>
        <v/>
      </c>
    </row>
    <row r="139" spans="1:39" x14ac:dyDescent="0.3">
      <c r="A139" s="397"/>
      <c r="B139" s="411"/>
      <c r="C139" s="397"/>
      <c r="D139" s="214" t="s">
        <v>307</v>
      </c>
      <c r="E139" s="134"/>
      <c r="F139" s="133"/>
      <c r="G139" s="132"/>
      <c r="H139" s="132"/>
      <c r="I139" s="132"/>
      <c r="J139" s="132"/>
      <c r="K139" s="131"/>
      <c r="L139" s="109" t="str">
        <f t="shared" si="31"/>
        <v/>
      </c>
      <c r="N139" s="134"/>
      <c r="O139" s="133"/>
      <c r="P139" s="132"/>
      <c r="Q139" s="132"/>
      <c r="R139" s="132"/>
      <c r="S139" s="132"/>
      <c r="T139" s="131"/>
      <c r="U139" s="109" t="str">
        <f t="shared" si="32"/>
        <v/>
      </c>
      <c r="W139" s="134"/>
      <c r="X139" s="133"/>
      <c r="Y139" s="132"/>
      <c r="Z139" s="132"/>
      <c r="AA139" s="132"/>
      <c r="AB139" s="132"/>
      <c r="AC139" s="131"/>
      <c r="AD139" s="109" t="str">
        <f t="shared" si="33"/>
        <v/>
      </c>
      <c r="AF139" s="134"/>
      <c r="AG139" s="133"/>
      <c r="AH139" s="132"/>
      <c r="AI139" s="132"/>
      <c r="AJ139" s="132"/>
      <c r="AK139" s="132"/>
      <c r="AL139" s="131"/>
      <c r="AM139" s="109" t="str">
        <f t="shared" si="34"/>
        <v/>
      </c>
    </row>
    <row r="140" spans="1:39" x14ac:dyDescent="0.3">
      <c r="A140" s="397"/>
      <c r="B140" s="411"/>
      <c r="C140" s="397"/>
      <c r="D140" s="116" t="s">
        <v>308</v>
      </c>
      <c r="E140" s="134"/>
      <c r="F140" s="133"/>
      <c r="G140" s="132"/>
      <c r="H140" s="132"/>
      <c r="I140" s="132"/>
      <c r="J140" s="132"/>
      <c r="K140" s="131"/>
      <c r="L140" s="109" t="str">
        <f t="shared" si="31"/>
        <v/>
      </c>
      <c r="N140" s="134"/>
      <c r="O140" s="133"/>
      <c r="P140" s="132"/>
      <c r="Q140" s="132"/>
      <c r="R140" s="132"/>
      <c r="S140" s="132"/>
      <c r="T140" s="131"/>
      <c r="U140" s="109" t="str">
        <f t="shared" si="32"/>
        <v/>
      </c>
      <c r="W140" s="134"/>
      <c r="X140" s="133"/>
      <c r="Y140" s="132"/>
      <c r="Z140" s="132"/>
      <c r="AA140" s="132"/>
      <c r="AB140" s="132"/>
      <c r="AC140" s="131"/>
      <c r="AD140" s="109" t="str">
        <f t="shared" si="33"/>
        <v/>
      </c>
      <c r="AF140" s="134"/>
      <c r="AG140" s="133"/>
      <c r="AH140" s="132"/>
      <c r="AI140" s="132"/>
      <c r="AJ140" s="132"/>
      <c r="AK140" s="132"/>
      <c r="AL140" s="131"/>
      <c r="AM140" s="109" t="str">
        <f t="shared" si="34"/>
        <v/>
      </c>
    </row>
    <row r="141" spans="1:39" x14ac:dyDescent="0.3">
      <c r="A141" s="397"/>
      <c r="B141" s="411"/>
      <c r="C141" s="397"/>
      <c r="D141" s="145" t="s">
        <v>309</v>
      </c>
      <c r="E141" s="134"/>
      <c r="F141" s="133"/>
      <c r="G141" s="132"/>
      <c r="H141" s="132"/>
      <c r="I141" s="132"/>
      <c r="J141" s="132"/>
      <c r="K141" s="131"/>
      <c r="L141" s="109" t="str">
        <f t="shared" si="31"/>
        <v/>
      </c>
      <c r="N141" s="134"/>
      <c r="O141" s="133"/>
      <c r="P141" s="132"/>
      <c r="Q141" s="132"/>
      <c r="R141" s="132"/>
      <c r="S141" s="132"/>
      <c r="T141" s="131"/>
      <c r="U141" s="109" t="str">
        <f t="shared" si="32"/>
        <v/>
      </c>
      <c r="W141" s="134"/>
      <c r="X141" s="133"/>
      <c r="Y141" s="132"/>
      <c r="Z141" s="132"/>
      <c r="AA141" s="132"/>
      <c r="AB141" s="132"/>
      <c r="AC141" s="131"/>
      <c r="AD141" s="109" t="str">
        <f t="shared" si="33"/>
        <v/>
      </c>
      <c r="AF141" s="134"/>
      <c r="AG141" s="133"/>
      <c r="AH141" s="132"/>
      <c r="AI141" s="132"/>
      <c r="AJ141" s="132"/>
      <c r="AK141" s="132"/>
      <c r="AL141" s="131"/>
      <c r="AM141" s="109" t="str">
        <f t="shared" si="34"/>
        <v/>
      </c>
    </row>
    <row r="142" spans="1:39" x14ac:dyDescent="0.3">
      <c r="A142" s="397"/>
      <c r="B142" s="411"/>
      <c r="C142" s="397"/>
      <c r="D142" s="145" t="s">
        <v>178</v>
      </c>
      <c r="E142" s="134"/>
      <c r="F142" s="133"/>
      <c r="G142" s="132"/>
      <c r="H142" s="132"/>
      <c r="I142" s="132"/>
      <c r="J142" s="132"/>
      <c r="K142" s="131"/>
      <c r="L142" s="109" t="str">
        <f t="shared" si="31"/>
        <v/>
      </c>
      <c r="N142" s="134"/>
      <c r="O142" s="133"/>
      <c r="P142" s="132"/>
      <c r="Q142" s="132"/>
      <c r="R142" s="132"/>
      <c r="S142" s="132"/>
      <c r="T142" s="131"/>
      <c r="U142" s="109" t="str">
        <f t="shared" si="32"/>
        <v/>
      </c>
      <c r="W142" s="134"/>
      <c r="X142" s="133"/>
      <c r="Y142" s="132"/>
      <c r="Z142" s="132"/>
      <c r="AA142" s="132"/>
      <c r="AB142" s="132"/>
      <c r="AC142" s="131"/>
      <c r="AD142" s="109" t="str">
        <f t="shared" si="33"/>
        <v/>
      </c>
      <c r="AF142" s="134"/>
      <c r="AG142" s="133"/>
      <c r="AH142" s="132"/>
      <c r="AI142" s="132"/>
      <c r="AJ142" s="132"/>
      <c r="AK142" s="132"/>
      <c r="AL142" s="131"/>
      <c r="AM142" s="109" t="str">
        <f t="shared" si="34"/>
        <v/>
      </c>
    </row>
    <row r="143" spans="1:39" x14ac:dyDescent="0.3">
      <c r="A143" s="397"/>
      <c r="B143" s="411"/>
      <c r="C143" s="397"/>
      <c r="D143" s="145" t="s">
        <v>178</v>
      </c>
      <c r="E143" s="134"/>
      <c r="F143" s="133"/>
      <c r="G143" s="132"/>
      <c r="H143" s="132"/>
      <c r="I143" s="132"/>
      <c r="J143" s="132"/>
      <c r="K143" s="131"/>
      <c r="L143" s="109" t="str">
        <f t="shared" si="31"/>
        <v/>
      </c>
      <c r="N143" s="134"/>
      <c r="O143" s="133"/>
      <c r="P143" s="132"/>
      <c r="Q143" s="132"/>
      <c r="R143" s="132"/>
      <c r="S143" s="132"/>
      <c r="T143" s="131"/>
      <c r="U143" s="109" t="str">
        <f t="shared" si="32"/>
        <v/>
      </c>
      <c r="W143" s="134"/>
      <c r="X143" s="133"/>
      <c r="Y143" s="132"/>
      <c r="Z143" s="132"/>
      <c r="AA143" s="132"/>
      <c r="AB143" s="132"/>
      <c r="AC143" s="131"/>
      <c r="AD143" s="109" t="str">
        <f t="shared" si="33"/>
        <v/>
      </c>
      <c r="AF143" s="134"/>
      <c r="AG143" s="133"/>
      <c r="AH143" s="132"/>
      <c r="AI143" s="132"/>
      <c r="AJ143" s="132"/>
      <c r="AK143" s="132"/>
      <c r="AL143" s="131"/>
      <c r="AM143" s="109" t="str">
        <f t="shared" si="34"/>
        <v/>
      </c>
    </row>
    <row r="144" spans="1:39" x14ac:dyDescent="0.3">
      <c r="A144" s="397"/>
      <c r="B144" s="411"/>
      <c r="C144" s="397"/>
      <c r="D144" s="145" t="s">
        <v>178</v>
      </c>
      <c r="E144" s="134"/>
      <c r="F144" s="133"/>
      <c r="G144" s="132"/>
      <c r="H144" s="132"/>
      <c r="I144" s="132"/>
      <c r="J144" s="132"/>
      <c r="K144" s="131"/>
      <c r="L144" s="109" t="str">
        <f t="shared" si="31"/>
        <v/>
      </c>
      <c r="N144" s="134"/>
      <c r="O144" s="133"/>
      <c r="P144" s="132"/>
      <c r="Q144" s="132"/>
      <c r="R144" s="132"/>
      <c r="S144" s="132"/>
      <c r="T144" s="131"/>
      <c r="U144" s="109" t="str">
        <f t="shared" si="32"/>
        <v/>
      </c>
      <c r="W144" s="134"/>
      <c r="X144" s="133"/>
      <c r="Y144" s="132"/>
      <c r="Z144" s="132"/>
      <c r="AA144" s="132"/>
      <c r="AB144" s="132"/>
      <c r="AC144" s="131"/>
      <c r="AD144" s="109" t="str">
        <f t="shared" si="33"/>
        <v/>
      </c>
      <c r="AF144" s="134"/>
      <c r="AG144" s="133"/>
      <c r="AH144" s="132"/>
      <c r="AI144" s="132"/>
      <c r="AJ144" s="132"/>
      <c r="AK144" s="132"/>
      <c r="AL144" s="131"/>
      <c r="AM144" s="109" t="str">
        <f t="shared" si="34"/>
        <v/>
      </c>
    </row>
    <row r="145" spans="1:39" ht="15" thickBot="1" x14ac:dyDescent="0.35">
      <c r="A145" s="397"/>
      <c r="B145" s="411"/>
      <c r="C145" s="397"/>
      <c r="D145" s="145" t="s">
        <v>253</v>
      </c>
      <c r="E145" s="134"/>
      <c r="F145" s="133"/>
      <c r="G145" s="132"/>
      <c r="H145" s="132"/>
      <c r="I145" s="132"/>
      <c r="J145" s="132"/>
      <c r="K145" s="131"/>
      <c r="L145" s="109" t="str">
        <f t="shared" si="31"/>
        <v/>
      </c>
      <c r="N145" s="134"/>
      <c r="O145" s="133"/>
      <c r="P145" s="132"/>
      <c r="Q145" s="132"/>
      <c r="R145" s="132"/>
      <c r="S145" s="132"/>
      <c r="T145" s="131"/>
      <c r="U145" s="109" t="str">
        <f t="shared" si="32"/>
        <v/>
      </c>
      <c r="W145" s="134"/>
      <c r="X145" s="133"/>
      <c r="Y145" s="132"/>
      <c r="Z145" s="132"/>
      <c r="AA145" s="132"/>
      <c r="AB145" s="132"/>
      <c r="AC145" s="131"/>
      <c r="AD145" s="109" t="str">
        <f t="shared" si="33"/>
        <v/>
      </c>
      <c r="AF145" s="134"/>
      <c r="AG145" s="133"/>
      <c r="AH145" s="132"/>
      <c r="AI145" s="132"/>
      <c r="AJ145" s="132"/>
      <c r="AK145" s="132"/>
      <c r="AL145" s="131"/>
      <c r="AM145" s="109" t="str">
        <f t="shared" si="34"/>
        <v/>
      </c>
    </row>
    <row r="146" spans="1:39" ht="15" thickBot="1" x14ac:dyDescent="0.35">
      <c r="A146" s="397"/>
      <c r="B146" s="411"/>
      <c r="C146" s="408"/>
      <c r="D146" s="155" t="s">
        <v>463</v>
      </c>
      <c r="E146" s="112">
        <f>SUMIF(L135:L145,100,E135:E145)</f>
        <v>0</v>
      </c>
      <c r="F146" s="113" t="str">
        <f>IFERROR(IF(E$146=0,(SUM(F135:F145)/COUNT(L$135:L$145)),(SUMPRODUCT(F135:F145,E$135:E$145)/E$146)),"")</f>
        <v/>
      </c>
      <c r="G146" s="113" t="str">
        <f>IFERROR(IF(E$146=0,(SUM(G135:G145)/COUNT(L$135:L$145)),(SUMPRODUCT(G135:G145,E$135:E$145)/E$146)),"")</f>
        <v/>
      </c>
      <c r="H146" s="113" t="str">
        <f>IFERROR(IF(E$146=0,(SUM(H135:H145)/COUNT(L$135:L$145)),(SUMPRODUCT(H135:H145,E$135:E$145)/E$146)),"")</f>
        <v/>
      </c>
      <c r="I146" s="113" t="str">
        <f>IFERROR(IF(E$146=0,(SUM(I135:I145)/COUNT(L$135:L$145)),(SUMPRODUCT(I135:I145,E$135:E$145)/E$146)),"")</f>
        <v/>
      </c>
      <c r="J146" s="113" t="str">
        <f>IFERROR(IF(E$146=0,(SUM(J135:J145)/COUNT(L$135:L$145)),(SUMPRODUCT(J135:J145,E$135:E$145)/E$146)),"")</f>
        <v/>
      </c>
      <c r="K146" s="113" t="str">
        <f>IFERROR((COUNT(K135:K145)/(COUNTA(L135:L145)-COUNTBLANK(L135:L145))*100),"")</f>
        <v/>
      </c>
      <c r="L146" s="129">
        <f>SUM(F146:J146)</f>
        <v>0</v>
      </c>
      <c r="N146" s="112">
        <f>SUMIF(U135:U145,100,N135:N145)</f>
        <v>0</v>
      </c>
      <c r="O146" s="113" t="str">
        <f>IFERROR(IF(N$146=0,(SUM(O135:O145)/COUNT(U$135:U$145)),(SUMPRODUCT(O135:O145,N$135:N$145)/N$146)),"")</f>
        <v/>
      </c>
      <c r="P146" s="113" t="str">
        <f>IFERROR(IF(N$146=0,(SUM(P135:P145)/COUNT(U$135:U$145)),(SUMPRODUCT(P135:P145,N$135:N$145)/N$146)),"")</f>
        <v/>
      </c>
      <c r="Q146" s="113" t="str">
        <f>IFERROR(IF(N$146=0,(SUM(Q135:Q145)/COUNT(U$135:U$145)),(SUMPRODUCT(Q135:Q145,N$135:N$145)/N$146)),"")</f>
        <v/>
      </c>
      <c r="R146" s="113" t="str">
        <f>IFERROR(IF(N$146=0,(SUM(R135:R145)/COUNT(U$135:U$145)),(SUMPRODUCT(R135:R145,N$135:N$145)/N$146)),"")</f>
        <v/>
      </c>
      <c r="S146" s="113" t="str">
        <f>IFERROR(IF(N$146=0,(SUM(S135:S145)/COUNT(U$135:U$145)),(SUMPRODUCT(S135:S145,N$135:N$145)/N$146)),"")</f>
        <v/>
      </c>
      <c r="T146" s="113" t="str">
        <f>IFERROR((COUNT(T135:T145)/(COUNTA(U135:U145)-COUNTBLANK(U135:U145))*100),"")</f>
        <v/>
      </c>
      <c r="U146" s="129">
        <f>SUM(O146:S146)</f>
        <v>0</v>
      </c>
      <c r="W146" s="112">
        <f>SUMIF(AD135:AD145,100,W135:W145)</f>
        <v>0</v>
      </c>
      <c r="X146" s="113" t="str">
        <f>IFERROR(IF(W$146=0,(SUM(X135:X145)/COUNT(AD$135:AD$145)),(SUMPRODUCT(X135:X145,W$135:W$145)/W$146)),"")</f>
        <v/>
      </c>
      <c r="Y146" s="113" t="str">
        <f>IFERROR(IF(W$146=0,(SUM(Y135:Y145)/COUNT(AD$135:AD$145)),(SUMPRODUCT(Y135:Y145,W$135:W$145)/W$146)),"")</f>
        <v/>
      </c>
      <c r="Z146" s="113" t="str">
        <f>IFERROR(IF(W$146=0,(SUM(Z135:Z145)/COUNT(AD$135:AD$145)),(SUMPRODUCT(Z135:Z145,W$135:W$145)/W$146)),"")</f>
        <v/>
      </c>
      <c r="AA146" s="113" t="str">
        <f>IFERROR(IF(W$146=0,(SUM(AA135:AA145)/COUNT(AD$135:AD$145)),(SUMPRODUCT(AA135:AA145,W$135:W$145)/W$146)),"")</f>
        <v/>
      </c>
      <c r="AB146" s="113" t="str">
        <f>IFERROR(IF(W$146=0,(SUM(AB135:AB145)/COUNT(AD$135:AD$145)),(SUMPRODUCT(AB135:AB145,W$135:W$145)/W$146)),"")</f>
        <v/>
      </c>
      <c r="AC146" s="113" t="str">
        <f>IFERROR((COUNT(AC135:AC145)/(COUNTA(AD135:AD145)-COUNTBLANK(AD135:AD145))*100),"")</f>
        <v/>
      </c>
      <c r="AD146" s="129">
        <f>SUM(X146:AB146)</f>
        <v>0</v>
      </c>
      <c r="AF146" s="112">
        <f>SUMIF(AM135:AM145,100,AF135:AF145)</f>
        <v>0</v>
      </c>
      <c r="AG146" s="113" t="str">
        <f>IFERROR(IF(AF$146=0,(SUM(AG135:AG145)/COUNT(AM$135:AM$145)),(SUMPRODUCT(AG135:AG145,AF$135:AF$145)/AF$146)),"")</f>
        <v/>
      </c>
      <c r="AH146" s="113" t="str">
        <f>IFERROR(IF(AF$146=0,(SUM(AH135:AH145)/COUNT(AM$135:AM$145)),(SUMPRODUCT(AH135:AH145,AF$135:AF$145)/AF$146)),"")</f>
        <v/>
      </c>
      <c r="AI146" s="113" t="str">
        <f>IFERROR(IF(AF$146=0,(SUM(AI135:AI145)/COUNT(AM$135:AM$145)),(SUMPRODUCT(AI135:AI145,AF$135:AF$145)/AF$146)),"")</f>
        <v/>
      </c>
      <c r="AJ146" s="113" t="str">
        <f>IFERROR(IF(AF$146=0,(SUM(AJ135:AJ145)/COUNT(AM$135:AM$145)),(SUMPRODUCT(AJ135:AJ145,AF$135:AF$145)/AF$146)),"")</f>
        <v/>
      </c>
      <c r="AK146" s="113" t="str">
        <f>IFERROR(IF(AF$146=0,(SUM(AK135:AK145)/COUNT(AM$135:AM$145)),(SUMPRODUCT(AK135:AK145,AF$135:AF$145)/AF$146)),"")</f>
        <v/>
      </c>
      <c r="AL146" s="113" t="str">
        <f>IFERROR((COUNT(AL135:AL145)/(COUNTA(AM135:AM145)-COUNTBLANK(AM135:AM145))*100),"")</f>
        <v/>
      </c>
      <c r="AM146" s="129">
        <f>SUM(AG146:AK146)</f>
        <v>0</v>
      </c>
    </row>
    <row r="147" spans="1:39" ht="15" thickBot="1" x14ac:dyDescent="0.35">
      <c r="A147" s="398"/>
      <c r="B147" s="411"/>
      <c r="C147" s="409"/>
      <c r="D147" s="155" t="s">
        <v>464</v>
      </c>
      <c r="E147" s="112" t="str">
        <f>IFERROR(ROUND((F146/100*1+G146/100*2+H146/100*3+I146/100*4+J146/100*5),0),"")</f>
        <v/>
      </c>
      <c r="F147" s="385" t="str">
        <f>IF(E147=1,"Very Good",IF(E147=2,"Good",IF(E147=3,"Fair",IF(E147=4,"Poor",IF(E147=5,"Very Poor","")))))</f>
        <v/>
      </c>
      <c r="G147" s="386"/>
      <c r="H147" s="386"/>
      <c r="I147" s="386"/>
      <c r="J147" s="386"/>
      <c r="K147" s="386"/>
      <c r="L147" s="387"/>
      <c r="N147" s="112" t="str">
        <f>IFERROR(ROUND((O146/100*1+P146/100*2+Q146/100*3+R146/100*4+S146/100*5),0),"")</f>
        <v/>
      </c>
      <c r="O147" s="385" t="str">
        <f>IF(N147=1,"Very Good",IF(N147=2,"Good",IF(N147=3,"Fair",IF(N147=4,"Poor",IF(N147=5,"Very Poor","")))))</f>
        <v/>
      </c>
      <c r="P147" s="386"/>
      <c r="Q147" s="386"/>
      <c r="R147" s="386"/>
      <c r="S147" s="386"/>
      <c r="T147" s="386"/>
      <c r="U147" s="387"/>
      <c r="W147" s="112" t="str">
        <f>IFERROR(ROUND((X146/100*1+Y146/100*2+Z146/100*3+AA146/100*4+AB146/100*5),0),"")</f>
        <v/>
      </c>
      <c r="X147" s="385" t="str">
        <f>IF(W147=1,"Very Good",IF(W147=2,"Good",IF(W147=3,"Fair",IF(W147=4,"Poor",IF(W147=5,"Very Poor","")))))</f>
        <v/>
      </c>
      <c r="Y147" s="386"/>
      <c r="Z147" s="386"/>
      <c r="AA147" s="386"/>
      <c r="AB147" s="386"/>
      <c r="AC147" s="386"/>
      <c r="AD147" s="387"/>
      <c r="AF147" s="112" t="str">
        <f>IFERROR(ROUND((AG146/100*1+AH146/100*2+AI146/100*3+AJ146/100*4+AK146/100*5),0),"")</f>
        <v/>
      </c>
      <c r="AG147" s="385" t="str">
        <f>IF(AF147=1,"Very Good",IF(AF147=2,"Good",IF(AF147=3,"Fair",IF(AF147=4,"Poor",IF(AF147=5,"Very Poor","")))))</f>
        <v/>
      </c>
      <c r="AH147" s="386"/>
      <c r="AI147" s="386"/>
      <c r="AJ147" s="386"/>
      <c r="AK147" s="386"/>
      <c r="AL147" s="386"/>
      <c r="AM147" s="387"/>
    </row>
    <row r="148" spans="1:39" ht="14.4" customHeight="1" x14ac:dyDescent="0.3">
      <c r="A148" s="396" t="s">
        <v>255</v>
      </c>
      <c r="B148" s="411"/>
      <c r="C148" s="396" t="s">
        <v>80</v>
      </c>
      <c r="D148" s="138" t="s">
        <v>311</v>
      </c>
      <c r="E148" s="134"/>
      <c r="F148" s="133"/>
      <c r="G148" s="132"/>
      <c r="H148" s="132"/>
      <c r="I148" s="132"/>
      <c r="J148" s="132"/>
      <c r="K148" s="131"/>
      <c r="L148" s="109" t="str">
        <f t="shared" ref="L148:L157" si="35">IF(K148&gt;0,"N/A",IF(SUM(F148:J148)=0,"",SUM(F148:J148)))</f>
        <v/>
      </c>
      <c r="N148" s="134"/>
      <c r="O148" s="133"/>
      <c r="P148" s="132"/>
      <c r="Q148" s="132"/>
      <c r="R148" s="132"/>
      <c r="S148" s="132"/>
      <c r="T148" s="131"/>
      <c r="U148" s="109" t="str">
        <f t="shared" ref="U148:U157" si="36">IF(T148&gt;0,"N/A",IF(SUM(O148:S148)=0,"",SUM(O148:S148)))</f>
        <v/>
      </c>
      <c r="W148" s="134"/>
      <c r="X148" s="133"/>
      <c r="Y148" s="132"/>
      <c r="Z148" s="132"/>
      <c r="AA148" s="132"/>
      <c r="AB148" s="132"/>
      <c r="AC148" s="131"/>
      <c r="AD148" s="109" t="str">
        <f t="shared" ref="AD148:AD157" si="37">IF(AC148&gt;0,"N/A",IF(SUM(X148:AB148)=0,"",SUM(X148:AB148)))</f>
        <v/>
      </c>
      <c r="AF148" s="134"/>
      <c r="AG148" s="133"/>
      <c r="AH148" s="132"/>
      <c r="AI148" s="132"/>
      <c r="AJ148" s="132"/>
      <c r="AK148" s="132"/>
      <c r="AL148" s="131"/>
      <c r="AM148" s="109" t="str">
        <f t="shared" ref="AM148:AM157" si="38">IF(AL148&gt;0,"N/A",IF(SUM(AG148:AK148)=0,"",SUM(AG148:AK148)))</f>
        <v/>
      </c>
    </row>
    <row r="149" spans="1:39" x14ac:dyDescent="0.3">
      <c r="A149" s="397"/>
      <c r="B149" s="411"/>
      <c r="C149" s="397"/>
      <c r="D149" s="138" t="s">
        <v>312</v>
      </c>
      <c r="E149" s="134"/>
      <c r="F149" s="133"/>
      <c r="G149" s="132"/>
      <c r="H149" s="132"/>
      <c r="I149" s="132"/>
      <c r="J149" s="132"/>
      <c r="K149" s="131"/>
      <c r="L149" s="109" t="str">
        <f t="shared" si="35"/>
        <v/>
      </c>
      <c r="N149" s="134"/>
      <c r="O149" s="133"/>
      <c r="P149" s="132"/>
      <c r="Q149" s="132"/>
      <c r="R149" s="132"/>
      <c r="S149" s="132"/>
      <c r="T149" s="131"/>
      <c r="U149" s="109" t="str">
        <f t="shared" si="36"/>
        <v/>
      </c>
      <c r="W149" s="134"/>
      <c r="X149" s="133"/>
      <c r="Y149" s="132"/>
      <c r="Z149" s="132"/>
      <c r="AA149" s="132"/>
      <c r="AB149" s="132"/>
      <c r="AC149" s="131"/>
      <c r="AD149" s="109" t="str">
        <f t="shared" si="37"/>
        <v/>
      </c>
      <c r="AF149" s="134"/>
      <c r="AG149" s="133"/>
      <c r="AH149" s="132"/>
      <c r="AI149" s="132"/>
      <c r="AJ149" s="132"/>
      <c r="AK149" s="132"/>
      <c r="AL149" s="131"/>
      <c r="AM149" s="109" t="str">
        <f t="shared" si="38"/>
        <v/>
      </c>
    </row>
    <row r="150" spans="1:39" x14ac:dyDescent="0.3">
      <c r="A150" s="397"/>
      <c r="B150" s="411"/>
      <c r="C150" s="397"/>
      <c r="D150" s="138" t="s">
        <v>313</v>
      </c>
      <c r="E150" s="134"/>
      <c r="F150" s="133"/>
      <c r="G150" s="132"/>
      <c r="H150" s="132"/>
      <c r="I150" s="132"/>
      <c r="J150" s="132"/>
      <c r="K150" s="131"/>
      <c r="L150" s="109" t="str">
        <f t="shared" si="35"/>
        <v/>
      </c>
      <c r="N150" s="134"/>
      <c r="O150" s="133"/>
      <c r="P150" s="132"/>
      <c r="Q150" s="132"/>
      <c r="R150" s="132"/>
      <c r="S150" s="132"/>
      <c r="T150" s="131"/>
      <c r="U150" s="109" t="str">
        <f t="shared" si="36"/>
        <v/>
      </c>
      <c r="W150" s="134"/>
      <c r="X150" s="133"/>
      <c r="Y150" s="132"/>
      <c r="Z150" s="132"/>
      <c r="AA150" s="132"/>
      <c r="AB150" s="132"/>
      <c r="AC150" s="131"/>
      <c r="AD150" s="109" t="str">
        <f t="shared" si="37"/>
        <v/>
      </c>
      <c r="AF150" s="134"/>
      <c r="AG150" s="133"/>
      <c r="AH150" s="132"/>
      <c r="AI150" s="132"/>
      <c r="AJ150" s="132"/>
      <c r="AK150" s="132"/>
      <c r="AL150" s="131"/>
      <c r="AM150" s="109" t="str">
        <f t="shared" si="38"/>
        <v/>
      </c>
    </row>
    <row r="151" spans="1:39" x14ac:dyDescent="0.3">
      <c r="A151" s="397"/>
      <c r="B151" s="411"/>
      <c r="C151" s="397"/>
      <c r="D151" s="138" t="s">
        <v>314</v>
      </c>
      <c r="E151" s="134"/>
      <c r="F151" s="133"/>
      <c r="G151" s="132"/>
      <c r="H151" s="132"/>
      <c r="I151" s="132"/>
      <c r="J151" s="132"/>
      <c r="K151" s="131"/>
      <c r="L151" s="109" t="str">
        <f t="shared" si="35"/>
        <v/>
      </c>
      <c r="N151" s="134"/>
      <c r="O151" s="133"/>
      <c r="P151" s="132"/>
      <c r="Q151" s="132"/>
      <c r="R151" s="132"/>
      <c r="S151" s="132"/>
      <c r="T151" s="131"/>
      <c r="U151" s="109" t="str">
        <f t="shared" si="36"/>
        <v/>
      </c>
      <c r="W151" s="134"/>
      <c r="X151" s="133"/>
      <c r="Y151" s="132"/>
      <c r="Z151" s="132"/>
      <c r="AA151" s="132"/>
      <c r="AB151" s="132"/>
      <c r="AC151" s="131"/>
      <c r="AD151" s="109" t="str">
        <f t="shared" si="37"/>
        <v/>
      </c>
      <c r="AF151" s="134"/>
      <c r="AG151" s="133"/>
      <c r="AH151" s="132"/>
      <c r="AI151" s="132"/>
      <c r="AJ151" s="132"/>
      <c r="AK151" s="132"/>
      <c r="AL151" s="131"/>
      <c r="AM151" s="109" t="str">
        <f t="shared" si="38"/>
        <v/>
      </c>
    </row>
    <row r="152" spans="1:39" x14ac:dyDescent="0.3">
      <c r="A152" s="397"/>
      <c r="B152" s="411"/>
      <c r="C152" s="397"/>
      <c r="D152" s="138" t="s">
        <v>315</v>
      </c>
      <c r="E152" s="134"/>
      <c r="F152" s="133"/>
      <c r="G152" s="132"/>
      <c r="H152" s="132"/>
      <c r="I152" s="132"/>
      <c r="J152" s="132"/>
      <c r="K152" s="131"/>
      <c r="L152" s="109" t="str">
        <f t="shared" si="35"/>
        <v/>
      </c>
      <c r="N152" s="134"/>
      <c r="O152" s="133"/>
      <c r="P152" s="132"/>
      <c r="Q152" s="132"/>
      <c r="R152" s="132"/>
      <c r="S152" s="132"/>
      <c r="T152" s="131"/>
      <c r="U152" s="109" t="str">
        <f t="shared" si="36"/>
        <v/>
      </c>
      <c r="W152" s="134"/>
      <c r="X152" s="133"/>
      <c r="Y152" s="132"/>
      <c r="Z152" s="132"/>
      <c r="AA152" s="132"/>
      <c r="AB152" s="132"/>
      <c r="AC152" s="131"/>
      <c r="AD152" s="109" t="str">
        <f t="shared" si="37"/>
        <v/>
      </c>
      <c r="AF152" s="134"/>
      <c r="AG152" s="133"/>
      <c r="AH152" s="132"/>
      <c r="AI152" s="132"/>
      <c r="AJ152" s="132"/>
      <c r="AK152" s="132"/>
      <c r="AL152" s="131"/>
      <c r="AM152" s="109" t="str">
        <f t="shared" si="38"/>
        <v/>
      </c>
    </row>
    <row r="153" spans="1:39" x14ac:dyDescent="0.3">
      <c r="A153" s="397"/>
      <c r="B153" s="411"/>
      <c r="C153" s="397"/>
      <c r="D153" s="138" t="s">
        <v>316</v>
      </c>
      <c r="E153" s="134"/>
      <c r="F153" s="133"/>
      <c r="G153" s="132"/>
      <c r="H153" s="132"/>
      <c r="I153" s="132"/>
      <c r="J153" s="132"/>
      <c r="K153" s="131"/>
      <c r="L153" s="109" t="str">
        <f t="shared" si="35"/>
        <v/>
      </c>
      <c r="N153" s="134"/>
      <c r="O153" s="133"/>
      <c r="P153" s="132"/>
      <c r="Q153" s="132"/>
      <c r="R153" s="132"/>
      <c r="S153" s="132"/>
      <c r="T153" s="131"/>
      <c r="U153" s="109" t="str">
        <f t="shared" si="36"/>
        <v/>
      </c>
      <c r="W153" s="134"/>
      <c r="X153" s="133"/>
      <c r="Y153" s="132"/>
      <c r="Z153" s="132"/>
      <c r="AA153" s="132"/>
      <c r="AB153" s="132"/>
      <c r="AC153" s="131"/>
      <c r="AD153" s="109" t="str">
        <f t="shared" si="37"/>
        <v/>
      </c>
      <c r="AF153" s="134"/>
      <c r="AG153" s="133"/>
      <c r="AH153" s="132"/>
      <c r="AI153" s="132"/>
      <c r="AJ153" s="132"/>
      <c r="AK153" s="132"/>
      <c r="AL153" s="131"/>
      <c r="AM153" s="109" t="str">
        <f t="shared" si="38"/>
        <v/>
      </c>
    </row>
    <row r="154" spans="1:39" x14ac:dyDescent="0.3">
      <c r="A154" s="397"/>
      <c r="B154" s="411"/>
      <c r="C154" s="397"/>
      <c r="D154" s="145" t="s">
        <v>178</v>
      </c>
      <c r="E154" s="134"/>
      <c r="F154" s="133"/>
      <c r="G154" s="132"/>
      <c r="H154" s="132"/>
      <c r="I154" s="132"/>
      <c r="J154" s="132"/>
      <c r="K154" s="131"/>
      <c r="L154" s="109" t="str">
        <f t="shared" si="35"/>
        <v/>
      </c>
      <c r="N154" s="134"/>
      <c r="O154" s="133"/>
      <c r="P154" s="132"/>
      <c r="Q154" s="132"/>
      <c r="R154" s="132"/>
      <c r="S154" s="132"/>
      <c r="T154" s="131"/>
      <c r="U154" s="109" t="str">
        <f t="shared" si="36"/>
        <v/>
      </c>
      <c r="W154" s="134"/>
      <c r="X154" s="133"/>
      <c r="Y154" s="132"/>
      <c r="Z154" s="132"/>
      <c r="AA154" s="132"/>
      <c r="AB154" s="132"/>
      <c r="AC154" s="131"/>
      <c r="AD154" s="109" t="str">
        <f t="shared" si="37"/>
        <v/>
      </c>
      <c r="AF154" s="134"/>
      <c r="AG154" s="133"/>
      <c r="AH154" s="132"/>
      <c r="AI154" s="132"/>
      <c r="AJ154" s="132"/>
      <c r="AK154" s="132"/>
      <c r="AL154" s="131"/>
      <c r="AM154" s="109" t="str">
        <f t="shared" si="38"/>
        <v/>
      </c>
    </row>
    <row r="155" spans="1:39" x14ac:dyDescent="0.3">
      <c r="A155" s="397"/>
      <c r="B155" s="411"/>
      <c r="C155" s="397"/>
      <c r="D155" s="145" t="s">
        <v>178</v>
      </c>
      <c r="E155" s="134"/>
      <c r="F155" s="133"/>
      <c r="G155" s="132"/>
      <c r="H155" s="132"/>
      <c r="I155" s="132"/>
      <c r="J155" s="132"/>
      <c r="K155" s="131"/>
      <c r="L155" s="109" t="str">
        <f t="shared" si="35"/>
        <v/>
      </c>
      <c r="N155" s="134"/>
      <c r="O155" s="133"/>
      <c r="P155" s="132"/>
      <c r="Q155" s="132"/>
      <c r="R155" s="132"/>
      <c r="S155" s="132"/>
      <c r="T155" s="131"/>
      <c r="U155" s="109" t="str">
        <f t="shared" si="36"/>
        <v/>
      </c>
      <c r="W155" s="134"/>
      <c r="X155" s="133"/>
      <c r="Y155" s="132"/>
      <c r="Z155" s="132"/>
      <c r="AA155" s="132"/>
      <c r="AB155" s="132"/>
      <c r="AC155" s="131"/>
      <c r="AD155" s="109" t="str">
        <f t="shared" si="37"/>
        <v/>
      </c>
      <c r="AF155" s="134"/>
      <c r="AG155" s="133"/>
      <c r="AH155" s="132"/>
      <c r="AI155" s="132"/>
      <c r="AJ155" s="132"/>
      <c r="AK155" s="132"/>
      <c r="AL155" s="131"/>
      <c r="AM155" s="109" t="str">
        <f t="shared" si="38"/>
        <v/>
      </c>
    </row>
    <row r="156" spans="1:39" x14ac:dyDescent="0.3">
      <c r="A156" s="397"/>
      <c r="B156" s="411"/>
      <c r="C156" s="397"/>
      <c r="D156" s="145" t="s">
        <v>178</v>
      </c>
      <c r="E156" s="134"/>
      <c r="F156" s="133"/>
      <c r="G156" s="132"/>
      <c r="H156" s="132"/>
      <c r="I156" s="132"/>
      <c r="J156" s="132"/>
      <c r="K156" s="131"/>
      <c r="L156" s="109" t="str">
        <f t="shared" si="35"/>
        <v/>
      </c>
      <c r="N156" s="134"/>
      <c r="O156" s="133"/>
      <c r="P156" s="132"/>
      <c r="Q156" s="132"/>
      <c r="R156" s="132"/>
      <c r="S156" s="132"/>
      <c r="T156" s="131"/>
      <c r="U156" s="109" t="str">
        <f t="shared" si="36"/>
        <v/>
      </c>
      <c r="W156" s="134"/>
      <c r="X156" s="133"/>
      <c r="Y156" s="132"/>
      <c r="Z156" s="132"/>
      <c r="AA156" s="132"/>
      <c r="AB156" s="132"/>
      <c r="AC156" s="131"/>
      <c r="AD156" s="109" t="str">
        <f t="shared" si="37"/>
        <v/>
      </c>
      <c r="AF156" s="134"/>
      <c r="AG156" s="133"/>
      <c r="AH156" s="132"/>
      <c r="AI156" s="132"/>
      <c r="AJ156" s="132"/>
      <c r="AK156" s="132"/>
      <c r="AL156" s="131"/>
      <c r="AM156" s="109" t="str">
        <f t="shared" si="38"/>
        <v/>
      </c>
    </row>
    <row r="157" spans="1:39" ht="15" thickBot="1" x14ac:dyDescent="0.35">
      <c r="A157" s="397"/>
      <c r="B157" s="411"/>
      <c r="C157" s="397"/>
      <c r="D157" s="145" t="s">
        <v>178</v>
      </c>
      <c r="E157" s="142"/>
      <c r="F157" s="141"/>
      <c r="G157" s="140"/>
      <c r="H157" s="140"/>
      <c r="I157" s="140"/>
      <c r="J157" s="140"/>
      <c r="K157" s="139"/>
      <c r="L157" s="109" t="str">
        <f t="shared" si="35"/>
        <v/>
      </c>
      <c r="N157" s="142"/>
      <c r="O157" s="141"/>
      <c r="P157" s="140"/>
      <c r="Q157" s="140"/>
      <c r="R157" s="140"/>
      <c r="S157" s="140"/>
      <c r="T157" s="139"/>
      <c r="U157" s="109" t="str">
        <f t="shared" si="36"/>
        <v/>
      </c>
      <c r="W157" s="142"/>
      <c r="X157" s="141"/>
      <c r="Y157" s="140"/>
      <c r="Z157" s="140"/>
      <c r="AA157" s="140"/>
      <c r="AB157" s="140"/>
      <c r="AC157" s="139"/>
      <c r="AD157" s="109" t="str">
        <f t="shared" si="37"/>
        <v/>
      </c>
      <c r="AF157" s="142"/>
      <c r="AG157" s="141"/>
      <c r="AH157" s="140"/>
      <c r="AI157" s="140"/>
      <c r="AJ157" s="140"/>
      <c r="AK157" s="140"/>
      <c r="AL157" s="139"/>
      <c r="AM157" s="109" t="str">
        <f t="shared" si="38"/>
        <v/>
      </c>
    </row>
    <row r="158" spans="1:39" ht="15" thickBot="1" x14ac:dyDescent="0.35">
      <c r="A158" s="397"/>
      <c r="B158" s="411"/>
      <c r="C158" s="408"/>
      <c r="D158" s="155" t="s">
        <v>435</v>
      </c>
      <c r="E158" s="112">
        <f>SUMIF(L148:L157,100,E148:E157)</f>
        <v>0</v>
      </c>
      <c r="F158" s="113" t="str">
        <f>IFERROR(IF(E$158=0,(SUM(F148:F157)/COUNT(L$148:L$157)),(SUMPRODUCT(F148:F157,E$148:E$157)/E$158)),"")</f>
        <v/>
      </c>
      <c r="G158" s="113" t="str">
        <f>IFERROR(IF(E$158=0,(SUM(G148:G157)/COUNT(L$148:L$157)),(SUMPRODUCT(G148:G157,E$148:E$157)/E$158)),"")</f>
        <v/>
      </c>
      <c r="H158" s="113" t="str">
        <f>IFERROR(IF(E$158=0,(SUM(H148:H157)/COUNT(L$148:L$157)),(SUMPRODUCT(H148:H157,E$148:E$157)/E$158)),"")</f>
        <v/>
      </c>
      <c r="I158" s="113" t="str">
        <f>IFERROR(IF(E$158=0,(SUM(I148:I157)/COUNT(L$148:L$157)),(SUMPRODUCT(I148:I157,E$148:E$157)/E$158)),"")</f>
        <v/>
      </c>
      <c r="J158" s="113" t="str">
        <f>IFERROR(IF(E$158=0,(SUM(J148:J157)/COUNT(L$148:L$157)),(SUMPRODUCT(J148:J157,E$148:E$157)/E$158)),"")</f>
        <v/>
      </c>
      <c r="K158" s="113" t="str">
        <f>IFERROR((COUNT(K148:K157)/(COUNTA(L148:L157)-COUNTBLANK(L148:L157))*100),"")</f>
        <v/>
      </c>
      <c r="L158" s="129">
        <f>SUM(F158:J158)</f>
        <v>0</v>
      </c>
      <c r="N158" s="112">
        <f>SUMIF(U148:U157,100,N148:N157)</f>
        <v>0</v>
      </c>
      <c r="O158" s="113" t="str">
        <f>IFERROR(IF(N$158=0,(SUM(O148:O157)/COUNT(U$148:U$157)),(SUMPRODUCT(O148:O157,N$148:N$157)/N$158)),"")</f>
        <v/>
      </c>
      <c r="P158" s="113" t="str">
        <f>IFERROR(IF(N$158=0,(SUM(P148:P157)/COUNT(U$148:U$157)),(SUMPRODUCT(P148:P157,N$148:N$157)/N$158)),"")</f>
        <v/>
      </c>
      <c r="Q158" s="113" t="str">
        <f>IFERROR(IF(N$158=0,(SUM(Q148:Q157)/COUNT(U$148:U$157)),(SUMPRODUCT(Q148:Q157,N$148:N$157)/N$158)),"")</f>
        <v/>
      </c>
      <c r="R158" s="113" t="str">
        <f>IFERROR(IF(N$158=0,(SUM(R148:R157)/COUNT(U$148:U$157)),(SUMPRODUCT(R148:R157,N$148:N$157)/N$158)),"")</f>
        <v/>
      </c>
      <c r="S158" s="113" t="str">
        <f>IFERROR(IF(N$158=0,(SUM(S148:S157)/COUNT(U$148:U$157)),(SUMPRODUCT(S148:S157,N$148:N$157)/N$158)),"")</f>
        <v/>
      </c>
      <c r="T158" s="113" t="str">
        <f>IFERROR((COUNT(T148:T157)/(COUNTA(U148:U157)-COUNTBLANK(U148:U157))*100),"")</f>
        <v/>
      </c>
      <c r="U158" s="129">
        <f>SUM(O158:S158)</f>
        <v>0</v>
      </c>
      <c r="W158" s="112">
        <f>SUMIF(AD148:AD157,100,W148:W157)</f>
        <v>0</v>
      </c>
      <c r="X158" s="113" t="str">
        <f>IFERROR(IF(W$158=0,(SUM(X148:X157)/COUNT(AD$148:AD$157)),(SUMPRODUCT(X148:X157,W$148:W$157)/W$158)),"")</f>
        <v/>
      </c>
      <c r="Y158" s="113" t="str">
        <f>IFERROR(IF(W$158=0,(SUM(Y148:Y157)/COUNT(AD$148:AD$157)),(SUMPRODUCT(Y148:Y157,W$148:W$157)/W$158)),"")</f>
        <v/>
      </c>
      <c r="Z158" s="113" t="str">
        <f>IFERROR(IF(W$158=0,(SUM(Z148:Z157)/COUNT(AD$148:AD$157)),(SUMPRODUCT(Z148:Z157,W$148:W$157)/W$158)),"")</f>
        <v/>
      </c>
      <c r="AA158" s="113" t="str">
        <f>IFERROR(IF(W$158=0,(SUM(AA148:AA157)/COUNT(AD$148:AD$157)),(SUMPRODUCT(AA148:AA157,W$148:W$157)/W$158)),"")</f>
        <v/>
      </c>
      <c r="AB158" s="113" t="str">
        <f>IFERROR(IF(W$158=0,(SUM(AB148:AB157)/COUNT(AD$148:AD$157)),(SUMPRODUCT(AB148:AB157,W$148:W$157)/W$158)),"")</f>
        <v/>
      </c>
      <c r="AC158" s="113" t="str">
        <f>IFERROR((COUNT(AC148:AC157)/(COUNTA(AD148:AD157)-COUNTBLANK(AD148:AD157))*100),"")</f>
        <v/>
      </c>
      <c r="AD158" s="129">
        <f>SUM(X158:AB158)</f>
        <v>0</v>
      </c>
      <c r="AF158" s="112">
        <f>SUMIF(AM148:AM157,100,AF148:AF157)</f>
        <v>0</v>
      </c>
      <c r="AG158" s="113" t="str">
        <f>IFERROR(IF(AF$158=0,(SUM(AG148:AG157)/COUNT(AM$148:AM$157)),(SUMPRODUCT(AG148:AG157,AF$148:AF$157)/AF$158)),"")</f>
        <v/>
      </c>
      <c r="AH158" s="113" t="str">
        <f>IFERROR(IF(AF$158=0,(SUM(AH148:AH157)/COUNT(AM$148:AM$157)),(SUMPRODUCT(AH148:AH157,AF$148:AF$157)/AF$158)),"")</f>
        <v/>
      </c>
      <c r="AI158" s="113" t="str">
        <f>IFERROR(IF(AF$158=0,(SUM(AI148:AI157)/COUNT(AM$148:AM$157)),(SUMPRODUCT(AI148:AI157,AF$148:AF$157)/AF$158)),"")</f>
        <v/>
      </c>
      <c r="AJ158" s="113" t="str">
        <f>IFERROR(IF(AF$158=0,(SUM(AJ148:AJ157)/COUNT(AM$148:AM$157)),(SUMPRODUCT(AJ148:AJ157,AF$148:AF$157)/AF$158)),"")</f>
        <v/>
      </c>
      <c r="AK158" s="113" t="str">
        <f>IFERROR(IF(AF$158=0,(SUM(AK148:AK157)/COUNT(AM$148:AM$157)),(SUMPRODUCT(AK148:AK157,AF$148:AF$157)/AF$158)),"")</f>
        <v/>
      </c>
      <c r="AL158" s="113" t="str">
        <f>IFERROR((COUNT(AL148:AL157)/(COUNTA(AM148:AM157)-COUNTBLANK(AM148:AM157))*100),"")</f>
        <v/>
      </c>
      <c r="AM158" s="129">
        <f>SUM(AG158:AK158)</f>
        <v>0</v>
      </c>
    </row>
    <row r="159" spans="1:39" ht="15" thickBot="1" x14ac:dyDescent="0.35">
      <c r="A159" s="398"/>
      <c r="B159" s="411"/>
      <c r="C159" s="409"/>
      <c r="D159" s="155" t="s">
        <v>436</v>
      </c>
      <c r="E159" s="112" t="str">
        <f>IFERROR(ROUND((F158/100*1+G158/100*2+H158/100*3+I158/100*4+J158/100*5),0),"")</f>
        <v/>
      </c>
      <c r="F159" s="385" t="str">
        <f>IF(E159=1,"Very Good",IF(E159=2,"Good",IF(E159=3,"Fair",IF(E159=4,"Poor",IF(E159=5,"Very Poor","")))))</f>
        <v/>
      </c>
      <c r="G159" s="386"/>
      <c r="H159" s="386"/>
      <c r="I159" s="386"/>
      <c r="J159" s="386"/>
      <c r="K159" s="386"/>
      <c r="L159" s="387"/>
      <c r="N159" s="112" t="str">
        <f>IFERROR(ROUND((O158/100*1+P158/100*2+Q158/100*3+R158/100*4+S158/100*5),0),"")</f>
        <v/>
      </c>
      <c r="O159" s="385" t="str">
        <f>IF(N159=1,"Very Good",IF(N159=2,"Good",IF(N159=3,"Fair",IF(N159=4,"Poor",IF(N159=5,"Very Poor","")))))</f>
        <v/>
      </c>
      <c r="P159" s="386"/>
      <c r="Q159" s="386"/>
      <c r="R159" s="386"/>
      <c r="S159" s="386"/>
      <c r="T159" s="386"/>
      <c r="U159" s="387"/>
      <c r="W159" s="112" t="str">
        <f>IFERROR(ROUND((X158/100*1+Y158/100*2+Z158/100*3+AA158/100*4+AB158/100*5),0),"")</f>
        <v/>
      </c>
      <c r="X159" s="385" t="str">
        <f>IF(W159=1,"Very Good",IF(W159=2,"Good",IF(W159=3,"Fair",IF(W159=4,"Poor",IF(W159=5,"Very Poor","")))))</f>
        <v/>
      </c>
      <c r="Y159" s="386"/>
      <c r="Z159" s="386"/>
      <c r="AA159" s="386"/>
      <c r="AB159" s="386"/>
      <c r="AC159" s="386"/>
      <c r="AD159" s="387"/>
      <c r="AF159" s="112" t="str">
        <f>IFERROR(ROUND((AG158/100*1+AH158/100*2+AI158/100*3+AJ158/100*4+AK158/100*5),0),"")</f>
        <v/>
      </c>
      <c r="AG159" s="385" t="str">
        <f>IF(AF159=1,"Very Good",IF(AF159=2,"Good",IF(AF159=3,"Fair",IF(AF159=4,"Poor",IF(AF159=5,"Very Poor","")))))</f>
        <v/>
      </c>
      <c r="AH159" s="386"/>
      <c r="AI159" s="386"/>
      <c r="AJ159" s="386"/>
      <c r="AK159" s="386"/>
      <c r="AL159" s="386"/>
      <c r="AM159" s="387"/>
    </row>
    <row r="160" spans="1:39" ht="15" customHeight="1" x14ac:dyDescent="0.3">
      <c r="A160" s="396" t="s">
        <v>266</v>
      </c>
      <c r="B160" s="411"/>
      <c r="C160" s="396" t="s">
        <v>80</v>
      </c>
      <c r="D160" s="145" t="s">
        <v>182</v>
      </c>
      <c r="E160" s="134"/>
      <c r="F160" s="133"/>
      <c r="G160" s="132"/>
      <c r="H160" s="132"/>
      <c r="I160" s="132"/>
      <c r="J160" s="132"/>
      <c r="K160" s="131"/>
      <c r="L160" s="109" t="str">
        <f t="shared" ref="L160:L178" si="39">IF(K160&gt;0,"N/A",IF(SUM(F160:J160)=0,"",SUM(F160:J160)))</f>
        <v/>
      </c>
      <c r="N160" s="134"/>
      <c r="O160" s="133"/>
      <c r="P160" s="132"/>
      <c r="Q160" s="132"/>
      <c r="R160" s="132"/>
      <c r="S160" s="132"/>
      <c r="T160" s="131"/>
      <c r="U160" s="109" t="str">
        <f t="shared" ref="U160:U178" si="40">IF(T160&gt;0,"N/A",IF(SUM(O160:S160)=0,"",SUM(O160:S160)))</f>
        <v/>
      </c>
      <c r="W160" s="134"/>
      <c r="X160" s="133"/>
      <c r="Y160" s="132"/>
      <c r="Z160" s="132"/>
      <c r="AA160" s="132"/>
      <c r="AB160" s="132"/>
      <c r="AC160" s="131"/>
      <c r="AD160" s="109" t="str">
        <f t="shared" ref="AD160:AD178" si="41">IF(AC160&gt;0,"N/A",IF(SUM(X160:AB160)=0,"",SUM(X160:AB160)))</f>
        <v/>
      </c>
      <c r="AF160" s="134"/>
      <c r="AG160" s="133"/>
      <c r="AH160" s="132"/>
      <c r="AI160" s="132"/>
      <c r="AJ160" s="132"/>
      <c r="AK160" s="132"/>
      <c r="AL160" s="131"/>
      <c r="AM160" s="109" t="str">
        <f t="shared" ref="AM160:AM178" si="42">IF(AL160&gt;0,"N/A",IF(SUM(AG160:AK160)=0,"",SUM(AG160:AK160)))</f>
        <v/>
      </c>
    </row>
    <row r="161" spans="1:39" x14ac:dyDescent="0.3">
      <c r="A161" s="397"/>
      <c r="B161" s="411"/>
      <c r="C161" s="397"/>
      <c r="D161" s="145" t="s">
        <v>268</v>
      </c>
      <c r="E161" s="134"/>
      <c r="F161" s="133"/>
      <c r="G161" s="132"/>
      <c r="H161" s="132"/>
      <c r="I161" s="132"/>
      <c r="J161" s="132"/>
      <c r="K161" s="131"/>
      <c r="L161" s="109" t="str">
        <f t="shared" si="39"/>
        <v/>
      </c>
      <c r="N161" s="134"/>
      <c r="O161" s="133"/>
      <c r="P161" s="132"/>
      <c r="Q161" s="132"/>
      <c r="R161" s="132"/>
      <c r="S161" s="132"/>
      <c r="T161" s="131"/>
      <c r="U161" s="109" t="str">
        <f t="shared" si="40"/>
        <v/>
      </c>
      <c r="W161" s="134"/>
      <c r="X161" s="133"/>
      <c r="Y161" s="132"/>
      <c r="Z161" s="132"/>
      <c r="AA161" s="132"/>
      <c r="AB161" s="132"/>
      <c r="AC161" s="131"/>
      <c r="AD161" s="109" t="str">
        <f t="shared" si="41"/>
        <v/>
      </c>
      <c r="AF161" s="134"/>
      <c r="AG161" s="133"/>
      <c r="AH161" s="132"/>
      <c r="AI161" s="132"/>
      <c r="AJ161" s="132"/>
      <c r="AK161" s="132"/>
      <c r="AL161" s="131"/>
      <c r="AM161" s="109" t="str">
        <f t="shared" si="42"/>
        <v/>
      </c>
    </row>
    <row r="162" spans="1:39" x14ac:dyDescent="0.3">
      <c r="A162" s="397"/>
      <c r="B162" s="411"/>
      <c r="C162" s="397"/>
      <c r="D162" s="145" t="s">
        <v>269</v>
      </c>
      <c r="E162" s="134"/>
      <c r="F162" s="133"/>
      <c r="G162" s="132"/>
      <c r="H162" s="132"/>
      <c r="I162" s="132"/>
      <c r="J162" s="132"/>
      <c r="K162" s="131"/>
      <c r="L162" s="109" t="str">
        <f t="shared" si="39"/>
        <v/>
      </c>
      <c r="N162" s="134"/>
      <c r="O162" s="133"/>
      <c r="P162" s="132"/>
      <c r="Q162" s="132"/>
      <c r="R162" s="132"/>
      <c r="S162" s="132"/>
      <c r="T162" s="131"/>
      <c r="U162" s="109" t="str">
        <f t="shared" si="40"/>
        <v/>
      </c>
      <c r="W162" s="134"/>
      <c r="X162" s="133"/>
      <c r="Y162" s="132"/>
      <c r="Z162" s="132"/>
      <c r="AA162" s="132"/>
      <c r="AB162" s="132"/>
      <c r="AC162" s="131"/>
      <c r="AD162" s="109" t="str">
        <f t="shared" si="41"/>
        <v/>
      </c>
      <c r="AF162" s="134"/>
      <c r="AG162" s="133"/>
      <c r="AH162" s="132"/>
      <c r="AI162" s="132"/>
      <c r="AJ162" s="132"/>
      <c r="AK162" s="132"/>
      <c r="AL162" s="131"/>
      <c r="AM162" s="109" t="str">
        <f t="shared" si="42"/>
        <v/>
      </c>
    </row>
    <row r="163" spans="1:39" x14ac:dyDescent="0.3">
      <c r="A163" s="397"/>
      <c r="B163" s="411"/>
      <c r="C163" s="397"/>
      <c r="D163" s="145" t="s">
        <v>187</v>
      </c>
      <c r="E163" s="134"/>
      <c r="F163" s="133"/>
      <c r="G163" s="132"/>
      <c r="H163" s="132"/>
      <c r="I163" s="132"/>
      <c r="J163" s="132"/>
      <c r="K163" s="131"/>
      <c r="L163" s="109" t="str">
        <f t="shared" si="39"/>
        <v/>
      </c>
      <c r="N163" s="134"/>
      <c r="O163" s="133"/>
      <c r="P163" s="132"/>
      <c r="Q163" s="132"/>
      <c r="R163" s="132"/>
      <c r="S163" s="132"/>
      <c r="T163" s="131"/>
      <c r="U163" s="109" t="str">
        <f t="shared" si="40"/>
        <v/>
      </c>
      <c r="W163" s="134"/>
      <c r="X163" s="133"/>
      <c r="Y163" s="132"/>
      <c r="Z163" s="132"/>
      <c r="AA163" s="132"/>
      <c r="AB163" s="132"/>
      <c r="AC163" s="131"/>
      <c r="AD163" s="109" t="str">
        <f t="shared" si="41"/>
        <v/>
      </c>
      <c r="AF163" s="134"/>
      <c r="AG163" s="133"/>
      <c r="AH163" s="132"/>
      <c r="AI163" s="132"/>
      <c r="AJ163" s="132"/>
      <c r="AK163" s="132"/>
      <c r="AL163" s="131"/>
      <c r="AM163" s="109" t="str">
        <f t="shared" si="42"/>
        <v/>
      </c>
    </row>
    <row r="164" spans="1:39" x14ac:dyDescent="0.3">
      <c r="A164" s="397"/>
      <c r="B164" s="411"/>
      <c r="C164" s="397"/>
      <c r="D164" s="145" t="s">
        <v>186</v>
      </c>
      <c r="E164" s="134"/>
      <c r="F164" s="133"/>
      <c r="G164" s="132"/>
      <c r="H164" s="132"/>
      <c r="I164" s="132"/>
      <c r="J164" s="132"/>
      <c r="K164" s="131"/>
      <c r="L164" s="109" t="str">
        <f t="shared" si="39"/>
        <v/>
      </c>
      <c r="N164" s="134"/>
      <c r="O164" s="133"/>
      <c r="P164" s="132"/>
      <c r="Q164" s="132"/>
      <c r="R164" s="132"/>
      <c r="S164" s="132"/>
      <c r="T164" s="131"/>
      <c r="U164" s="109" t="str">
        <f t="shared" si="40"/>
        <v/>
      </c>
      <c r="W164" s="134"/>
      <c r="X164" s="133"/>
      <c r="Y164" s="132"/>
      <c r="Z164" s="132"/>
      <c r="AA164" s="132"/>
      <c r="AB164" s="132"/>
      <c r="AC164" s="131"/>
      <c r="AD164" s="109" t="str">
        <f t="shared" si="41"/>
        <v/>
      </c>
      <c r="AF164" s="134"/>
      <c r="AG164" s="133"/>
      <c r="AH164" s="132"/>
      <c r="AI164" s="132"/>
      <c r="AJ164" s="132"/>
      <c r="AK164" s="132"/>
      <c r="AL164" s="131"/>
      <c r="AM164" s="109" t="str">
        <f t="shared" si="42"/>
        <v/>
      </c>
    </row>
    <row r="165" spans="1:39" x14ac:dyDescent="0.3">
      <c r="A165" s="397"/>
      <c r="B165" s="411"/>
      <c r="C165" s="397"/>
      <c r="D165" s="145" t="s">
        <v>270</v>
      </c>
      <c r="E165" s="134"/>
      <c r="F165" s="133"/>
      <c r="G165" s="132"/>
      <c r="H165" s="132"/>
      <c r="I165" s="132"/>
      <c r="J165" s="132"/>
      <c r="K165" s="131"/>
      <c r="L165" s="109" t="str">
        <f t="shared" si="39"/>
        <v/>
      </c>
      <c r="N165" s="134"/>
      <c r="O165" s="133"/>
      <c r="P165" s="132"/>
      <c r="Q165" s="132"/>
      <c r="R165" s="132"/>
      <c r="S165" s="132"/>
      <c r="T165" s="131"/>
      <c r="U165" s="109" t="str">
        <f t="shared" si="40"/>
        <v/>
      </c>
      <c r="W165" s="134"/>
      <c r="X165" s="133"/>
      <c r="Y165" s="132"/>
      <c r="Z165" s="132"/>
      <c r="AA165" s="132"/>
      <c r="AB165" s="132"/>
      <c r="AC165" s="131"/>
      <c r="AD165" s="109" t="str">
        <f t="shared" si="41"/>
        <v/>
      </c>
      <c r="AF165" s="134"/>
      <c r="AG165" s="133"/>
      <c r="AH165" s="132"/>
      <c r="AI165" s="132"/>
      <c r="AJ165" s="132"/>
      <c r="AK165" s="132"/>
      <c r="AL165" s="131"/>
      <c r="AM165" s="109" t="str">
        <f t="shared" si="42"/>
        <v/>
      </c>
    </row>
    <row r="166" spans="1:39" ht="15" customHeight="1" x14ac:dyDescent="0.3">
      <c r="A166" s="397"/>
      <c r="B166" s="411"/>
      <c r="C166" s="397"/>
      <c r="D166" s="145" t="s">
        <v>271</v>
      </c>
      <c r="E166" s="134"/>
      <c r="F166" s="133"/>
      <c r="G166" s="132"/>
      <c r="H166" s="132"/>
      <c r="I166" s="132"/>
      <c r="J166" s="132"/>
      <c r="K166" s="131"/>
      <c r="L166" s="109" t="str">
        <f t="shared" si="39"/>
        <v/>
      </c>
      <c r="N166" s="134"/>
      <c r="O166" s="133"/>
      <c r="P166" s="132"/>
      <c r="Q166" s="132"/>
      <c r="R166" s="132"/>
      <c r="S166" s="132"/>
      <c r="T166" s="131"/>
      <c r="U166" s="109" t="str">
        <f t="shared" si="40"/>
        <v/>
      </c>
      <c r="W166" s="134"/>
      <c r="X166" s="133"/>
      <c r="Y166" s="132"/>
      <c r="Z166" s="132"/>
      <c r="AA166" s="132"/>
      <c r="AB166" s="132"/>
      <c r="AC166" s="131"/>
      <c r="AD166" s="109" t="str">
        <f t="shared" si="41"/>
        <v/>
      </c>
      <c r="AF166" s="134"/>
      <c r="AG166" s="133"/>
      <c r="AH166" s="132"/>
      <c r="AI166" s="132"/>
      <c r="AJ166" s="132"/>
      <c r="AK166" s="132"/>
      <c r="AL166" s="131"/>
      <c r="AM166" s="109" t="str">
        <f t="shared" si="42"/>
        <v/>
      </c>
    </row>
    <row r="167" spans="1:39" x14ac:dyDescent="0.3">
      <c r="A167" s="397"/>
      <c r="B167" s="411"/>
      <c r="C167" s="397"/>
      <c r="D167" s="145" t="s">
        <v>272</v>
      </c>
      <c r="E167" s="134"/>
      <c r="F167" s="133"/>
      <c r="G167" s="132"/>
      <c r="H167" s="132"/>
      <c r="I167" s="132"/>
      <c r="J167" s="132"/>
      <c r="K167" s="215"/>
      <c r="L167" s="109" t="str">
        <f t="shared" si="39"/>
        <v/>
      </c>
      <c r="N167" s="134"/>
      <c r="O167" s="133"/>
      <c r="P167" s="132"/>
      <c r="Q167" s="132"/>
      <c r="R167" s="132"/>
      <c r="S167" s="132"/>
      <c r="T167" s="215"/>
      <c r="U167" s="109" t="str">
        <f t="shared" si="40"/>
        <v/>
      </c>
      <c r="W167" s="134"/>
      <c r="X167" s="133"/>
      <c r="Y167" s="132"/>
      <c r="Z167" s="132"/>
      <c r="AA167" s="132"/>
      <c r="AB167" s="132"/>
      <c r="AC167" s="215"/>
      <c r="AD167" s="109" t="str">
        <f t="shared" si="41"/>
        <v/>
      </c>
      <c r="AF167" s="134"/>
      <c r="AG167" s="133"/>
      <c r="AH167" s="132"/>
      <c r="AI167" s="132"/>
      <c r="AJ167" s="132"/>
      <c r="AK167" s="132"/>
      <c r="AL167" s="215"/>
      <c r="AM167" s="109" t="str">
        <f t="shared" si="42"/>
        <v/>
      </c>
    </row>
    <row r="168" spans="1:39" x14ac:dyDescent="0.3">
      <c r="A168" s="397"/>
      <c r="B168" s="411"/>
      <c r="C168" s="397"/>
      <c r="D168" s="145" t="s">
        <v>185</v>
      </c>
      <c r="E168" s="134"/>
      <c r="F168" s="137"/>
      <c r="G168" s="136"/>
      <c r="H168" s="136"/>
      <c r="I168" s="136"/>
      <c r="J168" s="136"/>
      <c r="K168" s="131"/>
      <c r="L168" s="109" t="str">
        <f t="shared" si="39"/>
        <v/>
      </c>
      <c r="N168" s="134"/>
      <c r="O168" s="137"/>
      <c r="P168" s="136"/>
      <c r="Q168" s="136"/>
      <c r="R168" s="136"/>
      <c r="S168" s="136"/>
      <c r="T168" s="131"/>
      <c r="U168" s="109" t="str">
        <f t="shared" si="40"/>
        <v/>
      </c>
      <c r="W168" s="134"/>
      <c r="X168" s="137"/>
      <c r="Y168" s="136"/>
      <c r="Z168" s="136"/>
      <c r="AA168" s="136"/>
      <c r="AB168" s="136"/>
      <c r="AC168" s="131"/>
      <c r="AD168" s="109" t="str">
        <f t="shared" si="41"/>
        <v/>
      </c>
      <c r="AF168" s="134"/>
      <c r="AG168" s="137"/>
      <c r="AH168" s="136"/>
      <c r="AI168" s="136"/>
      <c r="AJ168" s="136"/>
      <c r="AK168" s="136"/>
      <c r="AL168" s="131"/>
      <c r="AM168" s="109" t="str">
        <f t="shared" si="42"/>
        <v/>
      </c>
    </row>
    <row r="169" spans="1:39" x14ac:dyDescent="0.3">
      <c r="A169" s="397"/>
      <c r="B169" s="411"/>
      <c r="C169" s="397"/>
      <c r="D169" s="145" t="s">
        <v>273</v>
      </c>
      <c r="E169" s="134"/>
      <c r="F169" s="133"/>
      <c r="G169" s="132"/>
      <c r="H169" s="132"/>
      <c r="I169" s="132"/>
      <c r="J169" s="132"/>
      <c r="K169" s="131"/>
      <c r="L169" s="109" t="str">
        <f t="shared" si="39"/>
        <v/>
      </c>
      <c r="N169" s="134"/>
      <c r="O169" s="133"/>
      <c r="P169" s="132"/>
      <c r="Q169" s="132"/>
      <c r="R169" s="132"/>
      <c r="S169" s="132"/>
      <c r="T169" s="131"/>
      <c r="U169" s="109" t="str">
        <f t="shared" si="40"/>
        <v/>
      </c>
      <c r="W169" s="134"/>
      <c r="X169" s="133"/>
      <c r="Y169" s="132"/>
      <c r="Z169" s="132"/>
      <c r="AA169" s="132"/>
      <c r="AB169" s="132"/>
      <c r="AC169" s="131"/>
      <c r="AD169" s="109" t="str">
        <f t="shared" si="41"/>
        <v/>
      </c>
      <c r="AF169" s="134"/>
      <c r="AG169" s="133"/>
      <c r="AH169" s="132"/>
      <c r="AI169" s="132"/>
      <c r="AJ169" s="132"/>
      <c r="AK169" s="132"/>
      <c r="AL169" s="131"/>
      <c r="AM169" s="109" t="str">
        <f t="shared" si="42"/>
        <v/>
      </c>
    </row>
    <row r="170" spans="1:39" x14ac:dyDescent="0.3">
      <c r="A170" s="397"/>
      <c r="B170" s="411"/>
      <c r="C170" s="397"/>
      <c r="D170" s="145" t="s">
        <v>189</v>
      </c>
      <c r="E170" s="134"/>
      <c r="F170" s="133"/>
      <c r="G170" s="132"/>
      <c r="H170" s="132"/>
      <c r="I170" s="132"/>
      <c r="J170" s="132"/>
      <c r="K170" s="131"/>
      <c r="L170" s="109" t="str">
        <f t="shared" si="39"/>
        <v/>
      </c>
      <c r="N170" s="134"/>
      <c r="O170" s="133"/>
      <c r="P170" s="132"/>
      <c r="Q170" s="132"/>
      <c r="R170" s="132"/>
      <c r="S170" s="132"/>
      <c r="T170" s="131"/>
      <c r="U170" s="109" t="str">
        <f t="shared" si="40"/>
        <v/>
      </c>
      <c r="W170" s="134"/>
      <c r="X170" s="133"/>
      <c r="Y170" s="132"/>
      <c r="Z170" s="132"/>
      <c r="AA170" s="132"/>
      <c r="AB170" s="132"/>
      <c r="AC170" s="131"/>
      <c r="AD170" s="109" t="str">
        <f t="shared" si="41"/>
        <v/>
      </c>
      <c r="AF170" s="134"/>
      <c r="AG170" s="133"/>
      <c r="AH170" s="132"/>
      <c r="AI170" s="132"/>
      <c r="AJ170" s="132"/>
      <c r="AK170" s="132"/>
      <c r="AL170" s="131"/>
      <c r="AM170" s="109" t="str">
        <f t="shared" si="42"/>
        <v/>
      </c>
    </row>
    <row r="171" spans="1:39" x14ac:dyDescent="0.3">
      <c r="A171" s="397"/>
      <c r="B171" s="411"/>
      <c r="C171" s="397"/>
      <c r="D171" s="145" t="s">
        <v>81</v>
      </c>
      <c r="E171" s="134"/>
      <c r="F171" s="133"/>
      <c r="G171" s="132"/>
      <c r="H171" s="132"/>
      <c r="I171" s="132"/>
      <c r="J171" s="132"/>
      <c r="K171" s="131"/>
      <c r="L171" s="109" t="str">
        <f t="shared" si="39"/>
        <v/>
      </c>
      <c r="N171" s="134"/>
      <c r="O171" s="133"/>
      <c r="P171" s="132"/>
      <c r="Q171" s="132"/>
      <c r="R171" s="132"/>
      <c r="S171" s="132"/>
      <c r="T171" s="131"/>
      <c r="U171" s="109" t="str">
        <f t="shared" si="40"/>
        <v/>
      </c>
      <c r="W171" s="134"/>
      <c r="X171" s="133"/>
      <c r="Y171" s="132"/>
      <c r="Z171" s="132"/>
      <c r="AA171" s="132"/>
      <c r="AB171" s="132"/>
      <c r="AC171" s="131"/>
      <c r="AD171" s="109" t="str">
        <f t="shared" si="41"/>
        <v/>
      </c>
      <c r="AF171" s="134"/>
      <c r="AG171" s="133"/>
      <c r="AH171" s="132"/>
      <c r="AI171" s="132"/>
      <c r="AJ171" s="132"/>
      <c r="AK171" s="132"/>
      <c r="AL171" s="131"/>
      <c r="AM171" s="109" t="str">
        <f t="shared" si="42"/>
        <v/>
      </c>
    </row>
    <row r="172" spans="1:39" x14ac:dyDescent="0.3">
      <c r="A172" s="397"/>
      <c r="B172" s="411"/>
      <c r="C172" s="397"/>
      <c r="D172" s="145" t="s">
        <v>190</v>
      </c>
      <c r="E172" s="134"/>
      <c r="F172" s="133"/>
      <c r="G172" s="132"/>
      <c r="H172" s="132"/>
      <c r="I172" s="132"/>
      <c r="J172" s="132"/>
      <c r="K172" s="131"/>
      <c r="L172" s="109" t="str">
        <f t="shared" si="39"/>
        <v/>
      </c>
      <c r="N172" s="134"/>
      <c r="O172" s="133"/>
      <c r="P172" s="132"/>
      <c r="Q172" s="132"/>
      <c r="R172" s="132"/>
      <c r="S172" s="132"/>
      <c r="T172" s="131"/>
      <c r="U172" s="109" t="str">
        <f t="shared" si="40"/>
        <v/>
      </c>
      <c r="W172" s="134"/>
      <c r="X172" s="133"/>
      <c r="Y172" s="132"/>
      <c r="Z172" s="132"/>
      <c r="AA172" s="132"/>
      <c r="AB172" s="132"/>
      <c r="AC172" s="131"/>
      <c r="AD172" s="109" t="str">
        <f t="shared" si="41"/>
        <v/>
      </c>
      <c r="AF172" s="134"/>
      <c r="AG172" s="133"/>
      <c r="AH172" s="132"/>
      <c r="AI172" s="132"/>
      <c r="AJ172" s="132"/>
      <c r="AK172" s="132"/>
      <c r="AL172" s="131"/>
      <c r="AM172" s="109" t="str">
        <f t="shared" si="42"/>
        <v/>
      </c>
    </row>
    <row r="173" spans="1:39" ht="15" customHeight="1" x14ac:dyDescent="0.3">
      <c r="A173" s="397"/>
      <c r="B173" s="411"/>
      <c r="C173" s="397"/>
      <c r="D173" s="145" t="s">
        <v>188</v>
      </c>
      <c r="E173" s="134"/>
      <c r="F173" s="133"/>
      <c r="G173" s="132"/>
      <c r="H173" s="132"/>
      <c r="I173" s="132"/>
      <c r="J173" s="132"/>
      <c r="K173" s="131"/>
      <c r="L173" s="109" t="str">
        <f t="shared" si="39"/>
        <v/>
      </c>
      <c r="N173" s="134"/>
      <c r="O173" s="133"/>
      <c r="P173" s="132"/>
      <c r="Q173" s="132"/>
      <c r="R173" s="132"/>
      <c r="S173" s="132"/>
      <c r="T173" s="131"/>
      <c r="U173" s="109" t="str">
        <f t="shared" si="40"/>
        <v/>
      </c>
      <c r="W173" s="134"/>
      <c r="X173" s="133"/>
      <c r="Y173" s="132"/>
      <c r="Z173" s="132"/>
      <c r="AA173" s="132"/>
      <c r="AB173" s="132"/>
      <c r="AC173" s="131"/>
      <c r="AD173" s="109" t="str">
        <f t="shared" si="41"/>
        <v/>
      </c>
      <c r="AF173" s="134"/>
      <c r="AG173" s="133"/>
      <c r="AH173" s="132"/>
      <c r="AI173" s="132"/>
      <c r="AJ173" s="132"/>
      <c r="AK173" s="132"/>
      <c r="AL173" s="131"/>
      <c r="AM173" s="109" t="str">
        <f t="shared" si="42"/>
        <v/>
      </c>
    </row>
    <row r="174" spans="1:39" ht="15" customHeight="1" x14ac:dyDescent="0.3">
      <c r="A174" s="397"/>
      <c r="B174" s="411"/>
      <c r="C174" s="397"/>
      <c r="D174" s="145" t="s">
        <v>274</v>
      </c>
      <c r="E174" s="134"/>
      <c r="F174" s="141"/>
      <c r="G174" s="140"/>
      <c r="H174" s="140"/>
      <c r="I174" s="140"/>
      <c r="J174" s="140"/>
      <c r="K174" s="131"/>
      <c r="L174" s="109" t="str">
        <f t="shared" si="39"/>
        <v/>
      </c>
      <c r="N174" s="134"/>
      <c r="O174" s="141"/>
      <c r="P174" s="140"/>
      <c r="Q174" s="140"/>
      <c r="R174" s="140"/>
      <c r="S174" s="140"/>
      <c r="T174" s="131"/>
      <c r="U174" s="109" t="str">
        <f t="shared" si="40"/>
        <v/>
      </c>
      <c r="W174" s="134"/>
      <c r="X174" s="141"/>
      <c r="Y174" s="140"/>
      <c r="Z174" s="140"/>
      <c r="AA174" s="140"/>
      <c r="AB174" s="140"/>
      <c r="AC174" s="131"/>
      <c r="AD174" s="109" t="str">
        <f t="shared" si="41"/>
        <v/>
      </c>
      <c r="AF174" s="134"/>
      <c r="AG174" s="141"/>
      <c r="AH174" s="140"/>
      <c r="AI174" s="140"/>
      <c r="AJ174" s="140"/>
      <c r="AK174" s="140"/>
      <c r="AL174" s="131"/>
      <c r="AM174" s="109" t="str">
        <f t="shared" si="42"/>
        <v/>
      </c>
    </row>
    <row r="175" spans="1:39" x14ac:dyDescent="0.3">
      <c r="A175" s="397"/>
      <c r="B175" s="411"/>
      <c r="C175" s="397"/>
      <c r="D175" s="145" t="s">
        <v>178</v>
      </c>
      <c r="E175" s="134"/>
      <c r="F175" s="141"/>
      <c r="G175" s="140"/>
      <c r="H175" s="140"/>
      <c r="I175" s="140"/>
      <c r="J175" s="140"/>
      <c r="K175" s="184"/>
      <c r="L175" s="109" t="str">
        <f t="shared" si="39"/>
        <v/>
      </c>
      <c r="N175" s="134"/>
      <c r="O175" s="141"/>
      <c r="P175" s="140"/>
      <c r="Q175" s="140"/>
      <c r="R175" s="140"/>
      <c r="S175" s="140"/>
      <c r="T175" s="184"/>
      <c r="U175" s="109" t="str">
        <f t="shared" si="40"/>
        <v/>
      </c>
      <c r="W175" s="134"/>
      <c r="X175" s="141"/>
      <c r="Y175" s="140"/>
      <c r="Z175" s="140"/>
      <c r="AA175" s="140"/>
      <c r="AB175" s="140"/>
      <c r="AC175" s="184"/>
      <c r="AD175" s="109" t="str">
        <f t="shared" si="41"/>
        <v/>
      </c>
      <c r="AF175" s="134"/>
      <c r="AG175" s="141"/>
      <c r="AH175" s="140"/>
      <c r="AI175" s="140"/>
      <c r="AJ175" s="140"/>
      <c r="AK175" s="140"/>
      <c r="AL175" s="184"/>
      <c r="AM175" s="109" t="str">
        <f t="shared" si="42"/>
        <v/>
      </c>
    </row>
    <row r="176" spans="1:39" x14ac:dyDescent="0.3">
      <c r="A176" s="397"/>
      <c r="B176" s="411"/>
      <c r="C176" s="397"/>
      <c r="D176" s="145" t="s">
        <v>178</v>
      </c>
      <c r="E176" s="134"/>
      <c r="F176" s="141"/>
      <c r="G176" s="140"/>
      <c r="H176" s="140"/>
      <c r="I176" s="140"/>
      <c r="J176" s="140"/>
      <c r="K176" s="131"/>
      <c r="L176" s="109" t="str">
        <f t="shared" si="39"/>
        <v/>
      </c>
      <c r="N176" s="134"/>
      <c r="O176" s="141"/>
      <c r="P176" s="140"/>
      <c r="Q176" s="140"/>
      <c r="R176" s="140"/>
      <c r="S176" s="140"/>
      <c r="T176" s="131"/>
      <c r="U176" s="109" t="str">
        <f t="shared" si="40"/>
        <v/>
      </c>
      <c r="W176" s="134"/>
      <c r="X176" s="141"/>
      <c r="Y176" s="140"/>
      <c r="Z176" s="140"/>
      <c r="AA176" s="140"/>
      <c r="AB176" s="140"/>
      <c r="AC176" s="131"/>
      <c r="AD176" s="109" t="str">
        <f t="shared" si="41"/>
        <v/>
      </c>
      <c r="AF176" s="134"/>
      <c r="AG176" s="141"/>
      <c r="AH176" s="140"/>
      <c r="AI176" s="140"/>
      <c r="AJ176" s="140"/>
      <c r="AK176" s="140"/>
      <c r="AL176" s="131"/>
      <c r="AM176" s="109" t="str">
        <f t="shared" si="42"/>
        <v/>
      </c>
    </row>
    <row r="177" spans="1:39" x14ac:dyDescent="0.3">
      <c r="A177" s="397"/>
      <c r="B177" s="411"/>
      <c r="C177" s="397"/>
      <c r="D177" s="145" t="s">
        <v>178</v>
      </c>
      <c r="E177" s="134"/>
      <c r="F177" s="133"/>
      <c r="G177" s="132"/>
      <c r="H177" s="132"/>
      <c r="I177" s="132"/>
      <c r="J177" s="132"/>
      <c r="K177" s="131"/>
      <c r="L177" s="109" t="str">
        <f t="shared" si="39"/>
        <v/>
      </c>
      <c r="N177" s="134"/>
      <c r="O177" s="133"/>
      <c r="P177" s="132"/>
      <c r="Q177" s="132"/>
      <c r="R177" s="132"/>
      <c r="S177" s="132"/>
      <c r="T177" s="131"/>
      <c r="U177" s="109" t="str">
        <f t="shared" si="40"/>
        <v/>
      </c>
      <c r="W177" s="134"/>
      <c r="X177" s="133"/>
      <c r="Y177" s="132"/>
      <c r="Z177" s="132"/>
      <c r="AA177" s="132"/>
      <c r="AB177" s="132"/>
      <c r="AC177" s="131"/>
      <c r="AD177" s="109" t="str">
        <f t="shared" si="41"/>
        <v/>
      </c>
      <c r="AF177" s="134"/>
      <c r="AG177" s="133"/>
      <c r="AH177" s="132"/>
      <c r="AI177" s="132"/>
      <c r="AJ177" s="132"/>
      <c r="AK177" s="132"/>
      <c r="AL177" s="131"/>
      <c r="AM177" s="109" t="str">
        <f t="shared" si="42"/>
        <v/>
      </c>
    </row>
    <row r="178" spans="1:39" ht="15" customHeight="1" thickBot="1" x14ac:dyDescent="0.35">
      <c r="A178" s="397"/>
      <c r="B178" s="411"/>
      <c r="C178" s="397"/>
      <c r="D178" s="143" t="s">
        <v>178</v>
      </c>
      <c r="E178" s="134"/>
      <c r="F178" s="141"/>
      <c r="G178" s="140"/>
      <c r="H178" s="140"/>
      <c r="I178" s="140"/>
      <c r="J178" s="140"/>
      <c r="K178" s="139"/>
      <c r="L178" s="109" t="str">
        <f t="shared" si="39"/>
        <v/>
      </c>
      <c r="N178" s="134"/>
      <c r="O178" s="141"/>
      <c r="P178" s="140"/>
      <c r="Q178" s="140"/>
      <c r="R178" s="140"/>
      <c r="S178" s="140"/>
      <c r="T178" s="139"/>
      <c r="U178" s="109" t="str">
        <f t="shared" si="40"/>
        <v/>
      </c>
      <c r="W178" s="134"/>
      <c r="X178" s="141"/>
      <c r="Y178" s="140"/>
      <c r="Z178" s="140"/>
      <c r="AA178" s="140"/>
      <c r="AB178" s="140"/>
      <c r="AC178" s="139"/>
      <c r="AD178" s="109" t="str">
        <f t="shared" si="41"/>
        <v/>
      </c>
      <c r="AF178" s="134"/>
      <c r="AG178" s="141"/>
      <c r="AH178" s="140"/>
      <c r="AI178" s="140"/>
      <c r="AJ178" s="140"/>
      <c r="AK178" s="140"/>
      <c r="AL178" s="139"/>
      <c r="AM178" s="109" t="str">
        <f t="shared" si="42"/>
        <v/>
      </c>
    </row>
    <row r="179" spans="1:39" ht="15" customHeight="1" thickBot="1" x14ac:dyDescent="0.35">
      <c r="A179" s="397"/>
      <c r="B179" s="411"/>
      <c r="C179" s="408"/>
      <c r="D179" s="155" t="s">
        <v>439</v>
      </c>
      <c r="E179" s="112">
        <f>SUMIF(L160:L178,100,E160:E178)</f>
        <v>0</v>
      </c>
      <c r="F179" s="113" t="str">
        <f>IFERROR(IF(E$179=0,(SUM(F160:F178)/COUNT(L$160:L$178)),(SUMPRODUCT(F160:F178,E$160:E$178)/E$179)),"")</f>
        <v/>
      </c>
      <c r="G179" s="113" t="str">
        <f>IFERROR(IF(E$179=0,(SUM(G160:G178)/COUNT(L$160:L$178)),(SUMPRODUCT(G160:G178,E$160:E$178)/E$179)),"")</f>
        <v/>
      </c>
      <c r="H179" s="113" t="str">
        <f>IFERROR(IF(E$179=0,(SUM(H160:H178)/COUNT(L$160:L$178)),(SUMPRODUCT(H160:H178,E$160:E$178)/E$179)),"")</f>
        <v/>
      </c>
      <c r="I179" s="113" t="str">
        <f>IFERROR(IF(E$179=0,(SUM(I160:I178)/COUNT(L$160:L$178)),(SUMPRODUCT(I160:I178,E$160:E$178)/E$179)),"")</f>
        <v/>
      </c>
      <c r="J179" s="113" t="str">
        <f>IFERROR(IF(E$179=0,(SUM(J160:J178)/COUNT(L$160:L$178)),(SUMPRODUCT(J160:J178,E$160:E$178)/E$179)),"")</f>
        <v/>
      </c>
      <c r="K179" s="113" t="str">
        <f>IFERROR((COUNT(K160:K178)/(COUNTA(L160:L178)-COUNTBLANK(L160:L178))*100),"")</f>
        <v/>
      </c>
      <c r="L179" s="129">
        <f>SUM(F179:J179)</f>
        <v>0</v>
      </c>
      <c r="N179" s="112">
        <f>SUMIF(U160:U178,100,N160:N178)</f>
        <v>0</v>
      </c>
      <c r="O179" s="113" t="str">
        <f>IFERROR(IF(N$179=0,(SUM(O160:O178)/COUNT(U$160:U$178)),(SUMPRODUCT(O160:O178,N$160:N$178)/N$179)),"")</f>
        <v/>
      </c>
      <c r="P179" s="113" t="str">
        <f>IFERROR(IF(N$179=0,(SUM(P160:P178)/COUNT(U$160:U$178)),(SUMPRODUCT(P160:P178,N$160:N$178)/N$179)),"")</f>
        <v/>
      </c>
      <c r="Q179" s="113" t="str">
        <f>IFERROR(IF(N$179=0,(SUM(Q160:Q178)/COUNT(U$160:U$178)),(SUMPRODUCT(Q160:Q178,N$160:N$178)/N$179)),"")</f>
        <v/>
      </c>
      <c r="R179" s="113" t="str">
        <f>IFERROR(IF(N$179=0,(SUM(R160:R178)/COUNT(U$160:U$178)),(SUMPRODUCT(R160:R178,N$160:N$178)/N$179)),"")</f>
        <v/>
      </c>
      <c r="S179" s="113" t="str">
        <f>IFERROR(IF(N$179=0,(SUM(S160:S178)/COUNT(U$160:U$178)),(SUMPRODUCT(S160:S178,N$160:N$178)/N$179)),"")</f>
        <v/>
      </c>
      <c r="T179" s="113" t="str">
        <f>IFERROR((COUNT(T160:T178)/(COUNTA(U160:U178)-COUNTBLANK(U160:U178))*100),"")</f>
        <v/>
      </c>
      <c r="U179" s="129">
        <f>SUM(O179:S179)</f>
        <v>0</v>
      </c>
      <c r="W179" s="112">
        <f>SUMIF(AD160:AD178,100,W160:W178)</f>
        <v>0</v>
      </c>
      <c r="X179" s="113" t="str">
        <f>IFERROR(IF(W$179=0,(SUM(X160:X178)/COUNT(AD$160:AD$178)),(SUMPRODUCT(X160:X178,W$160:W$178)/W$179)),"")</f>
        <v/>
      </c>
      <c r="Y179" s="113" t="str">
        <f>IFERROR(IF(W$179=0,(SUM(Y160:Y178)/COUNT(AD$160:AD$178)),(SUMPRODUCT(Y160:Y178,W$160:W$178)/W$179)),"")</f>
        <v/>
      </c>
      <c r="Z179" s="113" t="str">
        <f>IFERROR(IF(W$179=0,(SUM(Z160:Z178)/COUNT(AD$160:AD$178)),(SUMPRODUCT(Z160:Z178,W$160:W$178)/W$179)),"")</f>
        <v/>
      </c>
      <c r="AA179" s="113" t="str">
        <f>IFERROR(IF(W$179=0,(SUM(AA160:AA178)/COUNT(AD$160:AD$178)),(SUMPRODUCT(AA160:AA178,W$160:W$178)/W$179)),"")</f>
        <v/>
      </c>
      <c r="AB179" s="113" t="str">
        <f>IFERROR(IF(W$179=0,(SUM(AB160:AB178)/COUNT(AD$160:AD$178)),(SUMPRODUCT(AB160:AB178,W$160:W$178)/W$179)),"")</f>
        <v/>
      </c>
      <c r="AC179" s="113" t="str">
        <f>IFERROR((COUNT(AC160:AC178)/(COUNTA(AD160:AD178)-COUNTBLANK(AD160:AD178))*100),"")</f>
        <v/>
      </c>
      <c r="AD179" s="129">
        <f>SUM(X179:AB179)</f>
        <v>0</v>
      </c>
      <c r="AF179" s="112">
        <f>SUMIF(AM160:AM178,100,AF160:AF178)</f>
        <v>0</v>
      </c>
      <c r="AG179" s="113" t="str">
        <f>IFERROR(IF(AF$179=0,(SUM(AG160:AG178)/COUNT(AM$160:AM$178)),(SUMPRODUCT(AG160:AG178,AF$160:AF$178)/AF$179)),"")</f>
        <v/>
      </c>
      <c r="AH179" s="113" t="str">
        <f>IFERROR(IF(AF$179=0,(SUM(AH160:AH178)/COUNT(AM$160:AM$178)),(SUMPRODUCT(AH160:AH178,AF$160:AF$178)/AF$179)),"")</f>
        <v/>
      </c>
      <c r="AI179" s="113" t="str">
        <f>IFERROR(IF(AF$179=0,(SUM(AI160:AI178)/COUNT(AM$160:AM$178)),(SUMPRODUCT(AI160:AI178,AF$160:AF$178)/AF$179)),"")</f>
        <v/>
      </c>
      <c r="AJ179" s="113" t="str">
        <f>IFERROR(IF(AF$179=0,(SUM(AJ160:AJ178)/COUNT(AM$160:AM$178)),(SUMPRODUCT(AJ160:AJ178,AF$160:AF$178)/AF$179)),"")</f>
        <v/>
      </c>
      <c r="AK179" s="113" t="str">
        <f>IFERROR(IF(AF$179=0,(SUM(AK160:AK178)/COUNT(AM$160:AM$178)),(SUMPRODUCT(AK160:AK178,AF$160:AF$178)/AF$179)),"")</f>
        <v/>
      </c>
      <c r="AL179" s="113" t="str">
        <f>IFERROR((COUNT(AL160:AL178)/(COUNTA(AM160:AM178)-COUNTBLANK(AM160:AM178))*100),"")</f>
        <v/>
      </c>
      <c r="AM179" s="129">
        <f>SUM(AG179:AK179)</f>
        <v>0</v>
      </c>
    </row>
    <row r="180" spans="1:39" ht="15" customHeight="1" thickBot="1" x14ac:dyDescent="0.35">
      <c r="A180" s="398"/>
      <c r="B180" s="411"/>
      <c r="C180" s="409"/>
      <c r="D180" s="155" t="s">
        <v>440</v>
      </c>
      <c r="E180" s="112" t="str">
        <f>IFERROR(ROUND((F179/100*1+G179/100*2+H179/100*3+I179/100*4+J179/100*5),0),"")</f>
        <v/>
      </c>
      <c r="F180" s="385" t="str">
        <f>IF(E180=1,"Very Good",IF(E180=2,"Good",IF(E180=3,"Fair",IF(E180=4,"Poor",IF(E180=5,"Very Poor","")))))</f>
        <v/>
      </c>
      <c r="G180" s="386"/>
      <c r="H180" s="386"/>
      <c r="I180" s="386"/>
      <c r="J180" s="386"/>
      <c r="K180" s="386"/>
      <c r="L180" s="387"/>
      <c r="N180" s="112" t="str">
        <f>IFERROR(ROUND((O179/100*1+P179/100*2+Q179/100*3+R179/100*4+S179/100*5),0),"")</f>
        <v/>
      </c>
      <c r="O180" s="385" t="str">
        <f>IF(N180=1,"Very Good",IF(N180=2,"Good",IF(N180=3,"Fair",IF(N180=4,"Poor",IF(N180=5,"Very Poor","")))))</f>
        <v/>
      </c>
      <c r="P180" s="386"/>
      <c r="Q180" s="386"/>
      <c r="R180" s="386"/>
      <c r="S180" s="386"/>
      <c r="T180" s="386"/>
      <c r="U180" s="387"/>
      <c r="W180" s="112" t="str">
        <f>IFERROR(ROUND((X179/100*1+Y179/100*2+Z179/100*3+AA179/100*4+AB179/100*5),0),"")</f>
        <v/>
      </c>
      <c r="X180" s="385" t="str">
        <f>IF(W180=1,"Very Good",IF(W180=2,"Good",IF(W180=3,"Fair",IF(W180=4,"Poor",IF(W180=5,"Very Poor","")))))</f>
        <v/>
      </c>
      <c r="Y180" s="386"/>
      <c r="Z180" s="386"/>
      <c r="AA180" s="386"/>
      <c r="AB180" s="386"/>
      <c r="AC180" s="386"/>
      <c r="AD180" s="387"/>
      <c r="AF180" s="112" t="str">
        <f>IFERROR(ROUND((AG179/100*1+AH179/100*2+AI179/100*3+AJ179/100*4+AK179/100*5),0),"")</f>
        <v/>
      </c>
      <c r="AG180" s="385" t="str">
        <f>IF(AF180=1,"Very Good",IF(AF180=2,"Good",IF(AF180=3,"Fair",IF(AF180=4,"Poor",IF(AF180=5,"Very Poor","")))))</f>
        <v/>
      </c>
      <c r="AH180" s="386"/>
      <c r="AI180" s="386"/>
      <c r="AJ180" s="386"/>
      <c r="AK180" s="386"/>
      <c r="AL180" s="386"/>
      <c r="AM180" s="387"/>
    </row>
    <row r="181" spans="1:39" ht="15" customHeight="1" x14ac:dyDescent="0.3">
      <c r="A181" s="396" t="s">
        <v>280</v>
      </c>
      <c r="B181" s="411"/>
      <c r="C181" s="396" t="s">
        <v>80</v>
      </c>
      <c r="D181" s="145" t="s">
        <v>184</v>
      </c>
      <c r="E181" s="134"/>
      <c r="F181" s="137"/>
      <c r="G181" s="136"/>
      <c r="H181" s="136"/>
      <c r="I181" s="136"/>
      <c r="J181" s="136"/>
      <c r="K181" s="131"/>
      <c r="L181" s="109" t="str">
        <f t="shared" ref="L181:L197" si="43">IF(K181&gt;0,"N/A",IF(SUM(F181:J181)=0,"",SUM(F181:J181)))</f>
        <v/>
      </c>
      <c r="N181" s="134"/>
      <c r="O181" s="137"/>
      <c r="P181" s="136"/>
      <c r="Q181" s="136"/>
      <c r="R181" s="136"/>
      <c r="S181" s="136"/>
      <c r="T181" s="131"/>
      <c r="U181" s="109" t="str">
        <f t="shared" ref="U181:U197" si="44">IF(T181&gt;0,"N/A",IF(SUM(O181:S181)=0,"",SUM(O181:S181)))</f>
        <v/>
      </c>
      <c r="W181" s="134"/>
      <c r="X181" s="137"/>
      <c r="Y181" s="136"/>
      <c r="Z181" s="136"/>
      <c r="AA181" s="136"/>
      <c r="AB181" s="136"/>
      <c r="AC181" s="131"/>
      <c r="AD181" s="109" t="str">
        <f t="shared" ref="AD181:AD197" si="45">IF(AC181&gt;0,"N/A",IF(SUM(X181:AB181)=0,"",SUM(X181:AB181)))</f>
        <v/>
      </c>
      <c r="AF181" s="134"/>
      <c r="AG181" s="137"/>
      <c r="AH181" s="136"/>
      <c r="AI181" s="136"/>
      <c r="AJ181" s="136"/>
      <c r="AK181" s="136"/>
      <c r="AL181" s="131"/>
      <c r="AM181" s="109" t="str">
        <f t="shared" ref="AM181:AM197" si="46">IF(AL181&gt;0,"N/A",IF(SUM(AG181:AK181)=0,"",SUM(AG181:AK181)))</f>
        <v/>
      </c>
    </row>
    <row r="182" spans="1:39" x14ac:dyDescent="0.3">
      <c r="A182" s="397"/>
      <c r="B182" s="411"/>
      <c r="C182" s="397"/>
      <c r="D182" s="145" t="s">
        <v>181</v>
      </c>
      <c r="E182" s="134"/>
      <c r="F182" s="133"/>
      <c r="G182" s="132"/>
      <c r="H182" s="132"/>
      <c r="I182" s="132"/>
      <c r="J182" s="132"/>
      <c r="K182" s="131"/>
      <c r="L182" s="109" t="str">
        <f t="shared" si="43"/>
        <v/>
      </c>
      <c r="N182" s="134"/>
      <c r="O182" s="133"/>
      <c r="P182" s="132"/>
      <c r="Q182" s="132"/>
      <c r="R182" s="132"/>
      <c r="S182" s="132"/>
      <c r="T182" s="131"/>
      <c r="U182" s="109" t="str">
        <f t="shared" si="44"/>
        <v/>
      </c>
      <c r="W182" s="134"/>
      <c r="X182" s="133"/>
      <c r="Y182" s="132"/>
      <c r="Z182" s="132"/>
      <c r="AA182" s="132"/>
      <c r="AB182" s="132"/>
      <c r="AC182" s="131"/>
      <c r="AD182" s="109" t="str">
        <f t="shared" si="45"/>
        <v/>
      </c>
      <c r="AF182" s="134"/>
      <c r="AG182" s="133"/>
      <c r="AH182" s="132"/>
      <c r="AI182" s="132"/>
      <c r="AJ182" s="132"/>
      <c r="AK182" s="132"/>
      <c r="AL182" s="131"/>
      <c r="AM182" s="109" t="str">
        <f t="shared" si="46"/>
        <v/>
      </c>
    </row>
    <row r="183" spans="1:39" x14ac:dyDescent="0.3">
      <c r="A183" s="397"/>
      <c r="B183" s="411"/>
      <c r="C183" s="397"/>
      <c r="D183" s="145" t="s">
        <v>182</v>
      </c>
      <c r="E183" s="134"/>
      <c r="F183" s="133"/>
      <c r="G183" s="132"/>
      <c r="H183" s="132"/>
      <c r="I183" s="132"/>
      <c r="J183" s="132"/>
      <c r="K183" s="131"/>
      <c r="L183" s="109" t="str">
        <f t="shared" si="43"/>
        <v/>
      </c>
      <c r="N183" s="134"/>
      <c r="O183" s="133"/>
      <c r="P183" s="132"/>
      <c r="Q183" s="132"/>
      <c r="R183" s="132"/>
      <c r="S183" s="132"/>
      <c r="T183" s="131"/>
      <c r="U183" s="109" t="str">
        <f t="shared" si="44"/>
        <v/>
      </c>
      <c r="W183" s="134"/>
      <c r="X183" s="133"/>
      <c r="Y183" s="132"/>
      <c r="Z183" s="132"/>
      <c r="AA183" s="132"/>
      <c r="AB183" s="132"/>
      <c r="AC183" s="131"/>
      <c r="AD183" s="109" t="str">
        <f t="shared" si="45"/>
        <v/>
      </c>
      <c r="AF183" s="134"/>
      <c r="AG183" s="133"/>
      <c r="AH183" s="132"/>
      <c r="AI183" s="132"/>
      <c r="AJ183" s="132"/>
      <c r="AK183" s="132"/>
      <c r="AL183" s="131"/>
      <c r="AM183" s="109" t="str">
        <f t="shared" si="46"/>
        <v/>
      </c>
    </row>
    <row r="184" spans="1:39" x14ac:dyDescent="0.3">
      <c r="A184" s="397"/>
      <c r="B184" s="411"/>
      <c r="C184" s="397"/>
      <c r="D184" s="145" t="s">
        <v>81</v>
      </c>
      <c r="E184" s="134"/>
      <c r="F184" s="133"/>
      <c r="G184" s="132"/>
      <c r="H184" s="132"/>
      <c r="I184" s="132"/>
      <c r="J184" s="132"/>
      <c r="K184" s="131"/>
      <c r="L184" s="109" t="str">
        <f t="shared" si="43"/>
        <v/>
      </c>
      <c r="N184" s="134"/>
      <c r="O184" s="133"/>
      <c r="P184" s="132"/>
      <c r="Q184" s="132"/>
      <c r="R184" s="132"/>
      <c r="S184" s="132"/>
      <c r="T184" s="131"/>
      <c r="U184" s="109" t="str">
        <f t="shared" si="44"/>
        <v/>
      </c>
      <c r="W184" s="134"/>
      <c r="X184" s="133"/>
      <c r="Y184" s="132"/>
      <c r="Z184" s="132"/>
      <c r="AA184" s="132"/>
      <c r="AB184" s="132"/>
      <c r="AC184" s="131"/>
      <c r="AD184" s="109" t="str">
        <f t="shared" si="45"/>
        <v/>
      </c>
      <c r="AF184" s="134"/>
      <c r="AG184" s="133"/>
      <c r="AH184" s="132"/>
      <c r="AI184" s="132"/>
      <c r="AJ184" s="132"/>
      <c r="AK184" s="132"/>
      <c r="AL184" s="131"/>
      <c r="AM184" s="109" t="str">
        <f t="shared" si="46"/>
        <v/>
      </c>
    </row>
    <row r="185" spans="1:39" x14ac:dyDescent="0.3">
      <c r="A185" s="397"/>
      <c r="B185" s="411"/>
      <c r="C185" s="397"/>
      <c r="D185" s="145" t="s">
        <v>281</v>
      </c>
      <c r="E185" s="134"/>
      <c r="F185" s="133"/>
      <c r="G185" s="132"/>
      <c r="H185" s="132"/>
      <c r="I185" s="132"/>
      <c r="J185" s="132"/>
      <c r="K185" s="131"/>
      <c r="L185" s="109" t="str">
        <f t="shared" si="43"/>
        <v/>
      </c>
      <c r="N185" s="134"/>
      <c r="O185" s="133"/>
      <c r="P185" s="132"/>
      <c r="Q185" s="132"/>
      <c r="R185" s="132"/>
      <c r="S185" s="132"/>
      <c r="T185" s="131"/>
      <c r="U185" s="109" t="str">
        <f t="shared" si="44"/>
        <v/>
      </c>
      <c r="W185" s="134"/>
      <c r="X185" s="133"/>
      <c r="Y185" s="132"/>
      <c r="Z185" s="132"/>
      <c r="AA185" s="132"/>
      <c r="AB185" s="132"/>
      <c r="AC185" s="131"/>
      <c r="AD185" s="109" t="str">
        <f t="shared" si="45"/>
        <v/>
      </c>
      <c r="AF185" s="134"/>
      <c r="AG185" s="133"/>
      <c r="AH185" s="132"/>
      <c r="AI185" s="132"/>
      <c r="AJ185" s="132"/>
      <c r="AK185" s="132"/>
      <c r="AL185" s="131"/>
      <c r="AM185" s="109" t="str">
        <f t="shared" si="46"/>
        <v/>
      </c>
    </row>
    <row r="186" spans="1:39" ht="15" customHeight="1" x14ac:dyDescent="0.3">
      <c r="A186" s="397"/>
      <c r="B186" s="411"/>
      <c r="C186" s="397"/>
      <c r="D186" s="145" t="s">
        <v>282</v>
      </c>
      <c r="E186" s="134"/>
      <c r="F186" s="133"/>
      <c r="G186" s="132"/>
      <c r="H186" s="132"/>
      <c r="I186" s="132"/>
      <c r="J186" s="132"/>
      <c r="K186" s="131"/>
      <c r="L186" s="109" t="str">
        <f t="shared" si="43"/>
        <v/>
      </c>
      <c r="N186" s="134"/>
      <c r="O186" s="133"/>
      <c r="P186" s="132"/>
      <c r="Q186" s="132"/>
      <c r="R186" s="132"/>
      <c r="S186" s="132"/>
      <c r="T186" s="131"/>
      <c r="U186" s="109" t="str">
        <f t="shared" si="44"/>
        <v/>
      </c>
      <c r="W186" s="134"/>
      <c r="X186" s="133"/>
      <c r="Y186" s="132"/>
      <c r="Z186" s="132"/>
      <c r="AA186" s="132"/>
      <c r="AB186" s="132"/>
      <c r="AC186" s="131"/>
      <c r="AD186" s="109" t="str">
        <f t="shared" si="45"/>
        <v/>
      </c>
      <c r="AF186" s="134"/>
      <c r="AG186" s="133"/>
      <c r="AH186" s="132"/>
      <c r="AI186" s="132"/>
      <c r="AJ186" s="132"/>
      <c r="AK186" s="132"/>
      <c r="AL186" s="131"/>
      <c r="AM186" s="109" t="str">
        <f t="shared" si="46"/>
        <v/>
      </c>
    </row>
    <row r="187" spans="1:39" ht="15" customHeight="1" x14ac:dyDescent="0.3">
      <c r="A187" s="397"/>
      <c r="B187" s="411"/>
      <c r="C187" s="397"/>
      <c r="D187" s="145" t="s">
        <v>183</v>
      </c>
      <c r="E187" s="134"/>
      <c r="F187" s="133"/>
      <c r="G187" s="132"/>
      <c r="H187" s="132"/>
      <c r="I187" s="132"/>
      <c r="J187" s="132"/>
      <c r="K187" s="131"/>
      <c r="L187" s="109" t="str">
        <f t="shared" si="43"/>
        <v/>
      </c>
      <c r="N187" s="134"/>
      <c r="O187" s="133"/>
      <c r="P187" s="132"/>
      <c r="Q187" s="132"/>
      <c r="R187" s="132"/>
      <c r="S187" s="132"/>
      <c r="T187" s="131"/>
      <c r="U187" s="109" t="str">
        <f t="shared" si="44"/>
        <v/>
      </c>
      <c r="W187" s="134"/>
      <c r="X187" s="133"/>
      <c r="Y187" s="132"/>
      <c r="Z187" s="132"/>
      <c r="AA187" s="132"/>
      <c r="AB187" s="132"/>
      <c r="AC187" s="131"/>
      <c r="AD187" s="109" t="str">
        <f t="shared" si="45"/>
        <v/>
      </c>
      <c r="AF187" s="134"/>
      <c r="AG187" s="133"/>
      <c r="AH187" s="132"/>
      <c r="AI187" s="132"/>
      <c r="AJ187" s="132"/>
      <c r="AK187" s="132"/>
      <c r="AL187" s="131"/>
      <c r="AM187" s="109" t="str">
        <f t="shared" si="46"/>
        <v/>
      </c>
    </row>
    <row r="188" spans="1:39" x14ac:dyDescent="0.3">
      <c r="A188" s="397"/>
      <c r="B188" s="411"/>
      <c r="C188" s="397"/>
      <c r="D188" s="138" t="s">
        <v>283</v>
      </c>
      <c r="E188" s="134"/>
      <c r="F188" s="133"/>
      <c r="G188" s="132"/>
      <c r="H188" s="132"/>
      <c r="I188" s="132"/>
      <c r="J188" s="132"/>
      <c r="K188" s="215"/>
      <c r="L188" s="109" t="str">
        <f t="shared" si="43"/>
        <v/>
      </c>
      <c r="N188" s="134"/>
      <c r="O188" s="133"/>
      <c r="P188" s="132"/>
      <c r="Q188" s="132"/>
      <c r="R188" s="132"/>
      <c r="S188" s="132"/>
      <c r="T188" s="215"/>
      <c r="U188" s="109" t="str">
        <f t="shared" si="44"/>
        <v/>
      </c>
      <c r="W188" s="134"/>
      <c r="X188" s="133"/>
      <c r="Y188" s="132"/>
      <c r="Z188" s="132"/>
      <c r="AA188" s="132"/>
      <c r="AB188" s="132"/>
      <c r="AC188" s="215"/>
      <c r="AD188" s="109" t="str">
        <f t="shared" si="45"/>
        <v/>
      </c>
      <c r="AF188" s="134"/>
      <c r="AG188" s="133"/>
      <c r="AH188" s="132"/>
      <c r="AI188" s="132"/>
      <c r="AJ188" s="132"/>
      <c r="AK188" s="132"/>
      <c r="AL188" s="215"/>
      <c r="AM188" s="109" t="str">
        <f t="shared" si="46"/>
        <v/>
      </c>
    </row>
    <row r="189" spans="1:39" x14ac:dyDescent="0.3">
      <c r="A189" s="397"/>
      <c r="B189" s="411"/>
      <c r="C189" s="397"/>
      <c r="D189" s="138" t="s">
        <v>319</v>
      </c>
      <c r="E189" s="134"/>
      <c r="F189" s="137"/>
      <c r="G189" s="136"/>
      <c r="H189" s="136"/>
      <c r="I189" s="136"/>
      <c r="J189" s="136"/>
      <c r="K189" s="131"/>
      <c r="L189" s="109" t="str">
        <f t="shared" si="43"/>
        <v/>
      </c>
      <c r="N189" s="134"/>
      <c r="O189" s="137"/>
      <c r="P189" s="136"/>
      <c r="Q189" s="136"/>
      <c r="R189" s="136"/>
      <c r="S189" s="136"/>
      <c r="T189" s="131"/>
      <c r="U189" s="109" t="str">
        <f t="shared" si="44"/>
        <v/>
      </c>
      <c r="W189" s="134"/>
      <c r="X189" s="137"/>
      <c r="Y189" s="136"/>
      <c r="Z189" s="136"/>
      <c r="AA189" s="136"/>
      <c r="AB189" s="136"/>
      <c r="AC189" s="131"/>
      <c r="AD189" s="109" t="str">
        <f t="shared" si="45"/>
        <v/>
      </c>
      <c r="AF189" s="134"/>
      <c r="AG189" s="137"/>
      <c r="AH189" s="136"/>
      <c r="AI189" s="136"/>
      <c r="AJ189" s="136"/>
      <c r="AK189" s="136"/>
      <c r="AL189" s="131"/>
      <c r="AM189" s="109" t="str">
        <f t="shared" si="46"/>
        <v/>
      </c>
    </row>
    <row r="190" spans="1:39" x14ac:dyDescent="0.3">
      <c r="A190" s="397"/>
      <c r="B190" s="411"/>
      <c r="C190" s="397"/>
      <c r="D190" s="145" t="s">
        <v>192</v>
      </c>
      <c r="E190" s="134"/>
      <c r="F190" s="137"/>
      <c r="G190" s="136"/>
      <c r="H190" s="136"/>
      <c r="I190" s="136"/>
      <c r="J190" s="136"/>
      <c r="K190" s="131"/>
      <c r="L190" s="109" t="str">
        <f t="shared" si="43"/>
        <v/>
      </c>
      <c r="N190" s="134"/>
      <c r="O190" s="137"/>
      <c r="P190" s="136"/>
      <c r="Q190" s="136"/>
      <c r="R190" s="136"/>
      <c r="S190" s="136"/>
      <c r="T190" s="131"/>
      <c r="U190" s="109" t="str">
        <f t="shared" si="44"/>
        <v/>
      </c>
      <c r="W190" s="134"/>
      <c r="X190" s="137"/>
      <c r="Y190" s="136"/>
      <c r="Z190" s="136"/>
      <c r="AA190" s="136"/>
      <c r="AB190" s="136"/>
      <c r="AC190" s="131"/>
      <c r="AD190" s="109" t="str">
        <f t="shared" si="45"/>
        <v/>
      </c>
      <c r="AF190" s="134"/>
      <c r="AG190" s="137"/>
      <c r="AH190" s="136"/>
      <c r="AI190" s="136"/>
      <c r="AJ190" s="136"/>
      <c r="AK190" s="136"/>
      <c r="AL190" s="131"/>
      <c r="AM190" s="109" t="str">
        <f t="shared" si="46"/>
        <v/>
      </c>
    </row>
    <row r="191" spans="1:39" x14ac:dyDescent="0.3">
      <c r="A191" s="397"/>
      <c r="B191" s="411"/>
      <c r="C191" s="397"/>
      <c r="D191" s="145" t="s">
        <v>284</v>
      </c>
      <c r="E191" s="134"/>
      <c r="F191" s="133"/>
      <c r="G191" s="132"/>
      <c r="H191" s="132"/>
      <c r="I191" s="132"/>
      <c r="J191" s="132"/>
      <c r="K191" s="131"/>
      <c r="L191" s="109" t="str">
        <f t="shared" si="43"/>
        <v/>
      </c>
      <c r="N191" s="134"/>
      <c r="O191" s="133"/>
      <c r="P191" s="132"/>
      <c r="Q191" s="132"/>
      <c r="R191" s="132"/>
      <c r="S191" s="132"/>
      <c r="T191" s="131"/>
      <c r="U191" s="109" t="str">
        <f t="shared" si="44"/>
        <v/>
      </c>
      <c r="W191" s="134"/>
      <c r="X191" s="133"/>
      <c r="Y191" s="132"/>
      <c r="Z191" s="132"/>
      <c r="AA191" s="132"/>
      <c r="AB191" s="132"/>
      <c r="AC191" s="131"/>
      <c r="AD191" s="109" t="str">
        <f t="shared" si="45"/>
        <v/>
      </c>
      <c r="AF191" s="134"/>
      <c r="AG191" s="133"/>
      <c r="AH191" s="132"/>
      <c r="AI191" s="132"/>
      <c r="AJ191" s="132"/>
      <c r="AK191" s="132"/>
      <c r="AL191" s="131"/>
      <c r="AM191" s="109" t="str">
        <f t="shared" si="46"/>
        <v/>
      </c>
    </row>
    <row r="192" spans="1:39" x14ac:dyDescent="0.3">
      <c r="A192" s="397"/>
      <c r="B192" s="411"/>
      <c r="C192" s="397"/>
      <c r="D192" s="145" t="s">
        <v>191</v>
      </c>
      <c r="E192" s="134"/>
      <c r="F192" s="133"/>
      <c r="G192" s="132"/>
      <c r="H192" s="132"/>
      <c r="I192" s="132"/>
      <c r="J192" s="132"/>
      <c r="K192" s="131"/>
      <c r="L192" s="109" t="str">
        <f t="shared" si="43"/>
        <v/>
      </c>
      <c r="N192" s="134"/>
      <c r="O192" s="133"/>
      <c r="P192" s="132"/>
      <c r="Q192" s="132"/>
      <c r="R192" s="132"/>
      <c r="S192" s="132"/>
      <c r="T192" s="131"/>
      <c r="U192" s="109" t="str">
        <f t="shared" si="44"/>
        <v/>
      </c>
      <c r="W192" s="134"/>
      <c r="X192" s="133"/>
      <c r="Y192" s="132"/>
      <c r="Z192" s="132"/>
      <c r="AA192" s="132"/>
      <c r="AB192" s="132"/>
      <c r="AC192" s="131"/>
      <c r="AD192" s="109" t="str">
        <f t="shared" si="45"/>
        <v/>
      </c>
      <c r="AF192" s="134"/>
      <c r="AG192" s="133"/>
      <c r="AH192" s="132"/>
      <c r="AI192" s="132"/>
      <c r="AJ192" s="132"/>
      <c r="AK192" s="132"/>
      <c r="AL192" s="131"/>
      <c r="AM192" s="109" t="str">
        <f t="shared" si="46"/>
        <v/>
      </c>
    </row>
    <row r="193" spans="1:39" x14ac:dyDescent="0.3">
      <c r="A193" s="397"/>
      <c r="B193" s="411"/>
      <c r="C193" s="397"/>
      <c r="D193" s="145" t="s">
        <v>188</v>
      </c>
      <c r="E193" s="134"/>
      <c r="F193" s="133"/>
      <c r="G193" s="132"/>
      <c r="H193" s="132"/>
      <c r="I193" s="132"/>
      <c r="J193" s="132"/>
      <c r="K193" s="131"/>
      <c r="L193" s="109" t="str">
        <f t="shared" si="43"/>
        <v/>
      </c>
      <c r="N193" s="134"/>
      <c r="O193" s="133"/>
      <c r="P193" s="132"/>
      <c r="Q193" s="132"/>
      <c r="R193" s="132"/>
      <c r="S193" s="132"/>
      <c r="T193" s="131"/>
      <c r="U193" s="109" t="str">
        <f t="shared" si="44"/>
        <v/>
      </c>
      <c r="W193" s="134"/>
      <c r="X193" s="133"/>
      <c r="Y193" s="132"/>
      <c r="Z193" s="132"/>
      <c r="AA193" s="132"/>
      <c r="AB193" s="132"/>
      <c r="AC193" s="131"/>
      <c r="AD193" s="109" t="str">
        <f t="shared" si="45"/>
        <v/>
      </c>
      <c r="AF193" s="134"/>
      <c r="AG193" s="133"/>
      <c r="AH193" s="132"/>
      <c r="AI193" s="132"/>
      <c r="AJ193" s="132"/>
      <c r="AK193" s="132"/>
      <c r="AL193" s="131"/>
      <c r="AM193" s="109" t="str">
        <f t="shared" si="46"/>
        <v/>
      </c>
    </row>
    <row r="194" spans="1:39" x14ac:dyDescent="0.3">
      <c r="A194" s="397"/>
      <c r="B194" s="411"/>
      <c r="C194" s="397"/>
      <c r="D194" s="145" t="s">
        <v>178</v>
      </c>
      <c r="E194" s="134"/>
      <c r="F194" s="133"/>
      <c r="G194" s="132"/>
      <c r="H194" s="132"/>
      <c r="I194" s="132"/>
      <c r="J194" s="132"/>
      <c r="K194" s="131"/>
      <c r="L194" s="109" t="str">
        <f t="shared" si="43"/>
        <v/>
      </c>
      <c r="N194" s="134"/>
      <c r="O194" s="133"/>
      <c r="P194" s="132"/>
      <c r="Q194" s="132"/>
      <c r="R194" s="132"/>
      <c r="S194" s="132"/>
      <c r="T194" s="131"/>
      <c r="U194" s="109" t="str">
        <f t="shared" si="44"/>
        <v/>
      </c>
      <c r="W194" s="134"/>
      <c r="X194" s="133"/>
      <c r="Y194" s="132"/>
      <c r="Z194" s="132"/>
      <c r="AA194" s="132"/>
      <c r="AB194" s="132"/>
      <c r="AC194" s="131"/>
      <c r="AD194" s="109" t="str">
        <f t="shared" si="45"/>
        <v/>
      </c>
      <c r="AF194" s="134"/>
      <c r="AG194" s="133"/>
      <c r="AH194" s="132"/>
      <c r="AI194" s="132"/>
      <c r="AJ194" s="132"/>
      <c r="AK194" s="132"/>
      <c r="AL194" s="131"/>
      <c r="AM194" s="109" t="str">
        <f t="shared" si="46"/>
        <v/>
      </c>
    </row>
    <row r="195" spans="1:39" ht="15" customHeight="1" x14ac:dyDescent="0.3">
      <c r="A195" s="397"/>
      <c r="B195" s="411"/>
      <c r="C195" s="397"/>
      <c r="D195" s="143" t="s">
        <v>178</v>
      </c>
      <c r="E195" s="134"/>
      <c r="F195" s="133"/>
      <c r="G195" s="132"/>
      <c r="H195" s="132"/>
      <c r="I195" s="132"/>
      <c r="J195" s="132"/>
      <c r="K195" s="131"/>
      <c r="L195" s="109" t="str">
        <f t="shared" si="43"/>
        <v/>
      </c>
      <c r="N195" s="134"/>
      <c r="O195" s="133"/>
      <c r="P195" s="132"/>
      <c r="Q195" s="132"/>
      <c r="R195" s="132"/>
      <c r="S195" s="132"/>
      <c r="T195" s="131"/>
      <c r="U195" s="109" t="str">
        <f t="shared" si="44"/>
        <v/>
      </c>
      <c r="W195" s="134"/>
      <c r="X195" s="133"/>
      <c r="Y195" s="132"/>
      <c r="Z195" s="132"/>
      <c r="AA195" s="132"/>
      <c r="AB195" s="132"/>
      <c r="AC195" s="131"/>
      <c r="AD195" s="109" t="str">
        <f t="shared" si="45"/>
        <v/>
      </c>
      <c r="AF195" s="134"/>
      <c r="AG195" s="133"/>
      <c r="AH195" s="132"/>
      <c r="AI195" s="132"/>
      <c r="AJ195" s="132"/>
      <c r="AK195" s="132"/>
      <c r="AL195" s="131"/>
      <c r="AM195" s="109" t="str">
        <f t="shared" si="46"/>
        <v/>
      </c>
    </row>
    <row r="196" spans="1:39" x14ac:dyDescent="0.3">
      <c r="A196" s="397"/>
      <c r="B196" s="411"/>
      <c r="C196" s="397"/>
      <c r="D196" s="143" t="s">
        <v>178</v>
      </c>
      <c r="E196" s="134"/>
      <c r="F196" s="141"/>
      <c r="G196" s="140"/>
      <c r="H196" s="140"/>
      <c r="I196" s="140"/>
      <c r="J196" s="140"/>
      <c r="K196" s="184"/>
      <c r="L196" s="109" t="str">
        <f t="shared" si="43"/>
        <v/>
      </c>
      <c r="N196" s="134"/>
      <c r="O196" s="141"/>
      <c r="P196" s="140"/>
      <c r="Q196" s="140"/>
      <c r="R196" s="140"/>
      <c r="S196" s="140"/>
      <c r="T196" s="184"/>
      <c r="U196" s="109" t="str">
        <f t="shared" si="44"/>
        <v/>
      </c>
      <c r="W196" s="134"/>
      <c r="X196" s="141"/>
      <c r="Y196" s="140"/>
      <c r="Z196" s="140"/>
      <c r="AA196" s="140"/>
      <c r="AB196" s="140"/>
      <c r="AC196" s="184"/>
      <c r="AD196" s="109" t="str">
        <f t="shared" si="45"/>
        <v/>
      </c>
      <c r="AF196" s="134"/>
      <c r="AG196" s="141"/>
      <c r="AH196" s="140"/>
      <c r="AI196" s="140"/>
      <c r="AJ196" s="140"/>
      <c r="AK196" s="140"/>
      <c r="AL196" s="184"/>
      <c r="AM196" s="109" t="str">
        <f t="shared" si="46"/>
        <v/>
      </c>
    </row>
    <row r="197" spans="1:39" ht="15" thickBot="1" x14ac:dyDescent="0.35">
      <c r="A197" s="397"/>
      <c r="B197" s="411"/>
      <c r="C197" s="397"/>
      <c r="D197" s="145" t="s">
        <v>178</v>
      </c>
      <c r="E197" s="134"/>
      <c r="F197" s="141"/>
      <c r="G197" s="140"/>
      <c r="H197" s="140"/>
      <c r="I197" s="140"/>
      <c r="J197" s="140"/>
      <c r="K197" s="131"/>
      <c r="L197" s="109" t="str">
        <f t="shared" si="43"/>
        <v/>
      </c>
      <c r="N197" s="134"/>
      <c r="O197" s="141"/>
      <c r="P197" s="140"/>
      <c r="Q197" s="140"/>
      <c r="R197" s="140"/>
      <c r="S197" s="140"/>
      <c r="T197" s="131"/>
      <c r="U197" s="109" t="str">
        <f t="shared" si="44"/>
        <v/>
      </c>
      <c r="W197" s="134"/>
      <c r="X197" s="141"/>
      <c r="Y197" s="140"/>
      <c r="Z197" s="140"/>
      <c r="AA197" s="140"/>
      <c r="AB197" s="140"/>
      <c r="AC197" s="131"/>
      <c r="AD197" s="109" t="str">
        <f t="shared" si="45"/>
        <v/>
      </c>
      <c r="AF197" s="134"/>
      <c r="AG197" s="141"/>
      <c r="AH197" s="140"/>
      <c r="AI197" s="140"/>
      <c r="AJ197" s="140"/>
      <c r="AK197" s="140"/>
      <c r="AL197" s="131"/>
      <c r="AM197" s="109" t="str">
        <f t="shared" si="46"/>
        <v/>
      </c>
    </row>
    <row r="198" spans="1:39" ht="15" customHeight="1" thickBot="1" x14ac:dyDescent="0.35">
      <c r="A198" s="397"/>
      <c r="B198" s="411"/>
      <c r="C198" s="408"/>
      <c r="D198" s="286" t="s">
        <v>445</v>
      </c>
      <c r="E198" s="112">
        <f>SUMIF(L181:L197,100,E181:E197)</f>
        <v>0</v>
      </c>
      <c r="F198" s="113" t="str">
        <f>IFERROR(IF(E$198=0,(SUM(F181:F197)/COUNT(L$181:L$197)),(SUMPRODUCT(F181:F197,E$181:E$197)/E$198)),"")</f>
        <v/>
      </c>
      <c r="G198" s="113" t="str">
        <f>IFERROR(IF(E$198=0,(SUM(G181:G197)/COUNT(L$181:L$197)),(SUMPRODUCT(G181:G197,E$181:E$197)/E$198)),"")</f>
        <v/>
      </c>
      <c r="H198" s="113" t="str">
        <f>IFERROR(IF(E$198=0,(SUM(H181:H197)/COUNT(L$181:L$197)),(SUMPRODUCT(H181:H197,E$181:E$197)/E$198)),"")</f>
        <v/>
      </c>
      <c r="I198" s="113" t="str">
        <f>IFERROR(IF(E$198=0,(SUM(I181:I197)/COUNT(L$181:L$197)),(SUMPRODUCT(I181:I197,E$181:E$197)/E$198)),"")</f>
        <v/>
      </c>
      <c r="J198" s="113" t="str">
        <f>IFERROR(IF(E$198=0,(SUM(J181:J197)/COUNT(L$181:L$197)),(SUMPRODUCT(J181:J197,E$181:E$197)/E$198)),"")</f>
        <v/>
      </c>
      <c r="K198" s="113" t="str">
        <f>IFERROR((COUNT(K181:K197)/(COUNTA(L181:L197)-COUNTBLANK(L181:L197))*100),"")</f>
        <v/>
      </c>
      <c r="L198" s="129">
        <f>SUM(F198:J198)</f>
        <v>0</v>
      </c>
      <c r="N198" s="112">
        <f>SUMIF(U181:U197,100,N181:N197)</f>
        <v>0</v>
      </c>
      <c r="O198" s="113" t="str">
        <f>IFERROR(IF(N$198=0,(SUM(O181:O197)/COUNT(U$181:U$197)),(SUMPRODUCT(O181:O197,N$181:N$197)/N$198)),"")</f>
        <v/>
      </c>
      <c r="P198" s="113" t="str">
        <f>IFERROR(IF(N$198=0,(SUM(P181:P197)/COUNT(U$181:U$197)),(SUMPRODUCT(P181:P197,N$181:N$197)/N$198)),"")</f>
        <v/>
      </c>
      <c r="Q198" s="113" t="str">
        <f>IFERROR(IF(N$198=0,(SUM(Q181:Q197)/COUNT(U$181:U$197)),(SUMPRODUCT(Q181:Q197,N$181:N$197)/N$198)),"")</f>
        <v/>
      </c>
      <c r="R198" s="113" t="str">
        <f>IFERROR(IF(N$198=0,(SUM(R181:R197)/COUNT(U$181:U$197)),(SUMPRODUCT(R181:R197,N$181:N$197)/N$198)),"")</f>
        <v/>
      </c>
      <c r="S198" s="113" t="str">
        <f>IFERROR(IF(N$198=0,(SUM(S181:S197)/COUNT(U$181:U$197)),(SUMPRODUCT(S181:S197,N$181:N$197)/N$198)),"")</f>
        <v/>
      </c>
      <c r="T198" s="113" t="str">
        <f>IFERROR((COUNT(T181:T197)/(COUNTA(U181:U197)-COUNTBLANK(U181:U197))*100),"")</f>
        <v/>
      </c>
      <c r="U198" s="129">
        <f>SUM(O198:S198)</f>
        <v>0</v>
      </c>
      <c r="W198" s="112">
        <f>SUMIF(AD181:AD197,100,W181:W197)</f>
        <v>0</v>
      </c>
      <c r="X198" s="113" t="str">
        <f>IFERROR(IF(W$198=0,(SUM(X181:X197)/COUNT(AD$181:AD$197)),(SUMPRODUCT(X181:X197,W$181:W$197)/W$198)),"")</f>
        <v/>
      </c>
      <c r="Y198" s="113" t="str">
        <f>IFERROR(IF(W$198=0,(SUM(Y181:Y197)/COUNT(AD$181:AD$197)),(SUMPRODUCT(Y181:Y197,W$181:W$197)/W$198)),"")</f>
        <v/>
      </c>
      <c r="Z198" s="113" t="str">
        <f>IFERROR(IF(W$198=0,(SUM(Z181:Z197)/COUNT(AD$181:AD$197)),(SUMPRODUCT(Z181:Z197,W$181:W$197)/W$198)),"")</f>
        <v/>
      </c>
      <c r="AA198" s="113" t="str">
        <f>IFERROR(IF(W$198=0,(SUM(AA181:AA197)/COUNT(AD$181:AD$197)),(SUMPRODUCT(AA181:AA197,W$181:W$197)/W$198)),"")</f>
        <v/>
      </c>
      <c r="AB198" s="113" t="str">
        <f>IFERROR(IF(W$198=0,(SUM(AB181:AB197)/COUNT(AD$181:AD$197)),(SUMPRODUCT(AB181:AB197,W$181:W$197)/W$198)),"")</f>
        <v/>
      </c>
      <c r="AC198" s="113" t="str">
        <f>IFERROR((COUNT(AC181:AC197)/(COUNTA(AD181:AD197)-COUNTBLANK(AD181:AD197))*100),"")</f>
        <v/>
      </c>
      <c r="AD198" s="129">
        <f>SUM(X198:AB198)</f>
        <v>0</v>
      </c>
      <c r="AF198" s="112">
        <f>SUMIF(AM181:AM197,100,AF181:AF197)</f>
        <v>0</v>
      </c>
      <c r="AG198" s="113" t="str">
        <f>IFERROR(IF(AF$198=0,(SUM(AG181:AG197)/COUNT(AM$181:AM$197)),(SUMPRODUCT(AG181:AG197,AF$181:AF$197)/AF$198)),"")</f>
        <v/>
      </c>
      <c r="AH198" s="113" t="str">
        <f>IFERROR(IF(AF$198=0,(SUM(AH181:AH197)/COUNT(AM$181:AM$197)),(SUMPRODUCT(AH181:AH197,AF$181:AF$197)/AF$198)),"")</f>
        <v/>
      </c>
      <c r="AI198" s="113" t="str">
        <f>IFERROR(IF(AF$198=0,(SUM(AI181:AI197)/COUNT(AM$181:AM$197)),(SUMPRODUCT(AI181:AI197,AF$181:AF$197)/AF$198)),"")</f>
        <v/>
      </c>
      <c r="AJ198" s="113" t="str">
        <f>IFERROR(IF(AF$198=0,(SUM(AJ181:AJ197)/COUNT(AM$181:AM$197)),(SUMPRODUCT(AJ181:AJ197,AF$181:AF$197)/AF$198)),"")</f>
        <v/>
      </c>
      <c r="AK198" s="113" t="str">
        <f>IFERROR(IF(AF$198=0,(SUM(AK181:AK197)/COUNT(AM$181:AM$197)),(SUMPRODUCT(AK181:AK197,AF$181:AF$197)/AF$198)),"")</f>
        <v/>
      </c>
      <c r="AL198" s="113" t="str">
        <f>IFERROR((COUNT(AL181:AL197)/(COUNTA(AM181:AM197)-COUNTBLANK(AM181:AM197))*100),"")</f>
        <v/>
      </c>
      <c r="AM198" s="129">
        <f>SUM(AG198:AK198)</f>
        <v>0</v>
      </c>
    </row>
    <row r="199" spans="1:39" ht="15" customHeight="1" thickBot="1" x14ac:dyDescent="0.35">
      <c r="A199" s="398"/>
      <c r="B199" s="411"/>
      <c r="C199" s="409"/>
      <c r="D199" s="286" t="s">
        <v>446</v>
      </c>
      <c r="E199" s="112" t="str">
        <f>IFERROR(ROUND((F198/100*1+G198/100*2+H198/100*3+I198/100*4+J198/100*5),0),"")</f>
        <v/>
      </c>
      <c r="F199" s="385" t="str">
        <f>IF(E199=1,"Very Good",IF(E199=2,"Good",IF(E199=3,"Fair",IF(E199=4,"Poor",IF(E199=5,"Very Poor","")))))</f>
        <v/>
      </c>
      <c r="G199" s="386"/>
      <c r="H199" s="386"/>
      <c r="I199" s="386"/>
      <c r="J199" s="386"/>
      <c r="K199" s="386"/>
      <c r="L199" s="387"/>
      <c r="N199" s="112" t="str">
        <f>IFERROR(ROUND((O198/100*1+P198/100*2+Q198/100*3+R198/100*4+S198/100*5),0),"")</f>
        <v/>
      </c>
      <c r="O199" s="385" t="str">
        <f>IF(N199=1,"Very Good",IF(N199=2,"Good",IF(N199=3,"Fair",IF(N199=4,"Poor",IF(N199=5,"Very Poor","")))))</f>
        <v/>
      </c>
      <c r="P199" s="386"/>
      <c r="Q199" s="386"/>
      <c r="R199" s="386"/>
      <c r="S199" s="386"/>
      <c r="T199" s="386"/>
      <c r="U199" s="387"/>
      <c r="W199" s="112" t="str">
        <f>IFERROR(ROUND((X198/100*1+Y198/100*2+Z198/100*3+AA198/100*4+AB198/100*5),0),"")</f>
        <v/>
      </c>
      <c r="X199" s="385" t="str">
        <f>IF(W199=1,"Very Good",IF(W199=2,"Good",IF(W199=3,"Fair",IF(W199=4,"Poor",IF(W199=5,"Very Poor","")))))</f>
        <v/>
      </c>
      <c r="Y199" s="386"/>
      <c r="Z199" s="386"/>
      <c r="AA199" s="386"/>
      <c r="AB199" s="386"/>
      <c r="AC199" s="386"/>
      <c r="AD199" s="387"/>
      <c r="AF199" s="112" t="str">
        <f>IFERROR(ROUND((AG198/100*1+AH198/100*2+AI198/100*3+AJ198/100*4+AK198/100*5),0),"")</f>
        <v/>
      </c>
      <c r="AG199" s="385" t="str">
        <f>IF(AF199=1,"Very Good",IF(AF199=2,"Good",IF(AF199=3,"Fair",IF(AF199=4,"Poor",IF(AF199=5,"Very Poor","")))))</f>
        <v/>
      </c>
      <c r="AH199" s="386"/>
      <c r="AI199" s="386"/>
      <c r="AJ199" s="386"/>
      <c r="AK199" s="386"/>
      <c r="AL199" s="386"/>
      <c r="AM199" s="387"/>
    </row>
    <row r="200" spans="1:39" ht="15" customHeight="1" x14ac:dyDescent="0.3">
      <c r="A200" s="396" t="s">
        <v>288</v>
      </c>
      <c r="B200" s="411"/>
      <c r="C200" s="396" t="s">
        <v>80</v>
      </c>
      <c r="D200" s="138" t="s">
        <v>194</v>
      </c>
      <c r="E200" s="134"/>
      <c r="F200" s="137"/>
      <c r="G200" s="136"/>
      <c r="H200" s="136"/>
      <c r="I200" s="136"/>
      <c r="J200" s="136"/>
      <c r="K200" s="131"/>
      <c r="L200" s="109" t="str">
        <f t="shared" ref="L200:L207" si="47">IF(K200&gt;0,"N/A",IF(SUM(F200:J200)=0,"",SUM(F200:J200)))</f>
        <v/>
      </c>
      <c r="N200" s="134"/>
      <c r="O200" s="137"/>
      <c r="P200" s="136"/>
      <c r="Q200" s="136"/>
      <c r="R200" s="136"/>
      <c r="S200" s="136"/>
      <c r="T200" s="131"/>
      <c r="U200" s="109" t="str">
        <f t="shared" ref="U200:U207" si="48">IF(T200&gt;0,"N/A",IF(SUM(O200:S200)=0,"",SUM(O200:S200)))</f>
        <v/>
      </c>
      <c r="W200" s="134"/>
      <c r="X200" s="137"/>
      <c r="Y200" s="136"/>
      <c r="Z200" s="136"/>
      <c r="AA200" s="136"/>
      <c r="AB200" s="136"/>
      <c r="AC200" s="131"/>
      <c r="AD200" s="109" t="str">
        <f t="shared" ref="AD200:AD207" si="49">IF(AC200&gt;0,"N/A",IF(SUM(X200:AB200)=0,"",SUM(X200:AB200)))</f>
        <v/>
      </c>
      <c r="AF200" s="134"/>
      <c r="AG200" s="137"/>
      <c r="AH200" s="136"/>
      <c r="AI200" s="136"/>
      <c r="AJ200" s="136"/>
      <c r="AK200" s="136"/>
      <c r="AL200" s="131"/>
      <c r="AM200" s="109" t="str">
        <f t="shared" ref="AM200:AM207" si="50">IF(AL200&gt;0,"N/A",IF(SUM(AG200:AK200)=0,"",SUM(AG200:AK200)))</f>
        <v/>
      </c>
    </row>
    <row r="201" spans="1:39" x14ac:dyDescent="0.3">
      <c r="A201" s="397"/>
      <c r="B201" s="411"/>
      <c r="C201" s="397"/>
      <c r="D201" s="145" t="s">
        <v>321</v>
      </c>
      <c r="E201" s="134"/>
      <c r="F201" s="133"/>
      <c r="G201" s="132"/>
      <c r="H201" s="132"/>
      <c r="I201" s="132"/>
      <c r="J201" s="132"/>
      <c r="K201" s="131"/>
      <c r="L201" s="109" t="str">
        <f t="shared" si="47"/>
        <v/>
      </c>
      <c r="N201" s="134"/>
      <c r="O201" s="133"/>
      <c r="P201" s="132"/>
      <c r="Q201" s="132"/>
      <c r="R201" s="132"/>
      <c r="S201" s="132"/>
      <c r="T201" s="131"/>
      <c r="U201" s="109" t="str">
        <f t="shared" si="48"/>
        <v/>
      </c>
      <c r="W201" s="134"/>
      <c r="X201" s="133"/>
      <c r="Y201" s="132"/>
      <c r="Z201" s="132"/>
      <c r="AA201" s="132"/>
      <c r="AB201" s="132"/>
      <c r="AC201" s="131"/>
      <c r="AD201" s="109" t="str">
        <f t="shared" si="49"/>
        <v/>
      </c>
      <c r="AF201" s="134"/>
      <c r="AG201" s="133"/>
      <c r="AH201" s="132"/>
      <c r="AI201" s="132"/>
      <c r="AJ201" s="132"/>
      <c r="AK201" s="132"/>
      <c r="AL201" s="131"/>
      <c r="AM201" s="109" t="str">
        <f t="shared" si="50"/>
        <v/>
      </c>
    </row>
    <row r="202" spans="1:39" x14ac:dyDescent="0.3">
      <c r="A202" s="397"/>
      <c r="B202" s="411"/>
      <c r="C202" s="397"/>
      <c r="D202" s="138" t="s">
        <v>322</v>
      </c>
      <c r="E202" s="134"/>
      <c r="F202" s="133"/>
      <c r="G202" s="132"/>
      <c r="H202" s="132"/>
      <c r="I202" s="132"/>
      <c r="J202" s="132"/>
      <c r="K202" s="131"/>
      <c r="L202" s="109" t="str">
        <f t="shared" si="47"/>
        <v/>
      </c>
      <c r="N202" s="134"/>
      <c r="O202" s="133"/>
      <c r="P202" s="132"/>
      <c r="Q202" s="132"/>
      <c r="R202" s="132"/>
      <c r="S202" s="132"/>
      <c r="T202" s="131"/>
      <c r="U202" s="109" t="str">
        <f t="shared" si="48"/>
        <v/>
      </c>
      <c r="W202" s="134"/>
      <c r="X202" s="133"/>
      <c r="Y202" s="132"/>
      <c r="Z202" s="132"/>
      <c r="AA202" s="132"/>
      <c r="AB202" s="132"/>
      <c r="AC202" s="131"/>
      <c r="AD202" s="109" t="str">
        <f t="shared" si="49"/>
        <v/>
      </c>
      <c r="AF202" s="134"/>
      <c r="AG202" s="133"/>
      <c r="AH202" s="132"/>
      <c r="AI202" s="132"/>
      <c r="AJ202" s="132"/>
      <c r="AK202" s="132"/>
      <c r="AL202" s="131"/>
      <c r="AM202" s="109" t="str">
        <f t="shared" si="50"/>
        <v/>
      </c>
    </row>
    <row r="203" spans="1:39" x14ac:dyDescent="0.3">
      <c r="A203" s="397"/>
      <c r="B203" s="411"/>
      <c r="C203" s="397"/>
      <c r="D203" s="138" t="s">
        <v>323</v>
      </c>
      <c r="E203" s="134"/>
      <c r="F203" s="133"/>
      <c r="G203" s="132"/>
      <c r="H203" s="132"/>
      <c r="I203" s="132"/>
      <c r="J203" s="132"/>
      <c r="K203" s="131"/>
      <c r="L203" s="109" t="str">
        <f t="shared" si="47"/>
        <v/>
      </c>
      <c r="N203" s="134"/>
      <c r="O203" s="133"/>
      <c r="P203" s="132"/>
      <c r="Q203" s="132"/>
      <c r="R203" s="132"/>
      <c r="S203" s="132"/>
      <c r="T203" s="131"/>
      <c r="U203" s="109" t="str">
        <f t="shared" si="48"/>
        <v/>
      </c>
      <c r="W203" s="134"/>
      <c r="X203" s="133"/>
      <c r="Y203" s="132"/>
      <c r="Z203" s="132"/>
      <c r="AA203" s="132"/>
      <c r="AB203" s="132"/>
      <c r="AC203" s="131"/>
      <c r="AD203" s="109" t="str">
        <f t="shared" si="49"/>
        <v/>
      </c>
      <c r="AF203" s="134"/>
      <c r="AG203" s="133"/>
      <c r="AH203" s="132"/>
      <c r="AI203" s="132"/>
      <c r="AJ203" s="132"/>
      <c r="AK203" s="132"/>
      <c r="AL203" s="131"/>
      <c r="AM203" s="109" t="str">
        <f t="shared" si="50"/>
        <v/>
      </c>
    </row>
    <row r="204" spans="1:39" ht="15" customHeight="1" x14ac:dyDescent="0.3">
      <c r="A204" s="397"/>
      <c r="B204" s="411"/>
      <c r="C204" s="397"/>
      <c r="D204" s="145" t="s">
        <v>178</v>
      </c>
      <c r="E204" s="134"/>
      <c r="F204" s="133"/>
      <c r="G204" s="132"/>
      <c r="H204" s="132"/>
      <c r="I204" s="132"/>
      <c r="J204" s="132"/>
      <c r="K204" s="131"/>
      <c r="L204" s="109" t="str">
        <f t="shared" si="47"/>
        <v/>
      </c>
      <c r="N204" s="134"/>
      <c r="O204" s="133"/>
      <c r="P204" s="132"/>
      <c r="Q204" s="132"/>
      <c r="R204" s="132"/>
      <c r="S204" s="132"/>
      <c r="T204" s="131"/>
      <c r="U204" s="109" t="str">
        <f t="shared" si="48"/>
        <v/>
      </c>
      <c r="W204" s="134"/>
      <c r="X204" s="133"/>
      <c r="Y204" s="132"/>
      <c r="Z204" s="132"/>
      <c r="AA204" s="132"/>
      <c r="AB204" s="132"/>
      <c r="AC204" s="131"/>
      <c r="AD204" s="109" t="str">
        <f t="shared" si="49"/>
        <v/>
      </c>
      <c r="AF204" s="134"/>
      <c r="AG204" s="133"/>
      <c r="AH204" s="132"/>
      <c r="AI204" s="132"/>
      <c r="AJ204" s="132"/>
      <c r="AK204" s="132"/>
      <c r="AL204" s="131"/>
      <c r="AM204" s="109" t="str">
        <f t="shared" si="50"/>
        <v/>
      </c>
    </row>
    <row r="205" spans="1:39" ht="15" customHeight="1" x14ac:dyDescent="0.3">
      <c r="A205" s="397"/>
      <c r="B205" s="411"/>
      <c r="C205" s="397"/>
      <c r="D205" s="145" t="s">
        <v>178</v>
      </c>
      <c r="E205" s="134"/>
      <c r="F205" s="133"/>
      <c r="G205" s="132"/>
      <c r="H205" s="132"/>
      <c r="I205" s="132"/>
      <c r="J205" s="132"/>
      <c r="K205" s="131"/>
      <c r="L205" s="109" t="str">
        <f t="shared" si="47"/>
        <v/>
      </c>
      <c r="N205" s="134"/>
      <c r="O205" s="133"/>
      <c r="P205" s="132"/>
      <c r="Q205" s="132"/>
      <c r="R205" s="132"/>
      <c r="S205" s="132"/>
      <c r="T205" s="131"/>
      <c r="U205" s="109" t="str">
        <f t="shared" si="48"/>
        <v/>
      </c>
      <c r="W205" s="134"/>
      <c r="X205" s="133"/>
      <c r="Y205" s="132"/>
      <c r="Z205" s="132"/>
      <c r="AA205" s="132"/>
      <c r="AB205" s="132"/>
      <c r="AC205" s="131"/>
      <c r="AD205" s="109" t="str">
        <f t="shared" si="49"/>
        <v/>
      </c>
      <c r="AF205" s="134"/>
      <c r="AG205" s="133"/>
      <c r="AH205" s="132"/>
      <c r="AI205" s="132"/>
      <c r="AJ205" s="132"/>
      <c r="AK205" s="132"/>
      <c r="AL205" s="131"/>
      <c r="AM205" s="109" t="str">
        <f t="shared" si="50"/>
        <v/>
      </c>
    </row>
    <row r="206" spans="1:39" ht="15" customHeight="1" x14ac:dyDescent="0.3">
      <c r="A206" s="397"/>
      <c r="B206" s="411"/>
      <c r="C206" s="397"/>
      <c r="D206" s="145" t="s">
        <v>178</v>
      </c>
      <c r="E206" s="134"/>
      <c r="F206" s="133"/>
      <c r="G206" s="132"/>
      <c r="H206" s="132"/>
      <c r="I206" s="132"/>
      <c r="J206" s="132"/>
      <c r="K206" s="131"/>
      <c r="L206" s="109" t="str">
        <f t="shared" si="47"/>
        <v/>
      </c>
      <c r="N206" s="134"/>
      <c r="O206" s="133"/>
      <c r="P206" s="132"/>
      <c r="Q206" s="132"/>
      <c r="R206" s="132"/>
      <c r="S206" s="132"/>
      <c r="T206" s="131"/>
      <c r="U206" s="109" t="str">
        <f t="shared" si="48"/>
        <v/>
      </c>
      <c r="W206" s="134"/>
      <c r="X206" s="133"/>
      <c r="Y206" s="132"/>
      <c r="Z206" s="132"/>
      <c r="AA206" s="132"/>
      <c r="AB206" s="132"/>
      <c r="AC206" s="131"/>
      <c r="AD206" s="109" t="str">
        <f t="shared" si="49"/>
        <v/>
      </c>
      <c r="AF206" s="134"/>
      <c r="AG206" s="133"/>
      <c r="AH206" s="132"/>
      <c r="AI206" s="132"/>
      <c r="AJ206" s="132"/>
      <c r="AK206" s="132"/>
      <c r="AL206" s="131"/>
      <c r="AM206" s="109" t="str">
        <f t="shared" si="50"/>
        <v/>
      </c>
    </row>
    <row r="207" spans="1:39" ht="15" customHeight="1" thickBot="1" x14ac:dyDescent="0.35">
      <c r="A207" s="397"/>
      <c r="B207" s="411"/>
      <c r="C207" s="397"/>
      <c r="D207" s="143" t="s">
        <v>178</v>
      </c>
      <c r="E207" s="134"/>
      <c r="F207" s="217"/>
      <c r="G207" s="218"/>
      <c r="H207" s="218"/>
      <c r="I207" s="218"/>
      <c r="J207" s="218"/>
      <c r="K207" s="219"/>
      <c r="L207" s="109" t="str">
        <f t="shared" si="47"/>
        <v/>
      </c>
      <c r="N207" s="134"/>
      <c r="O207" s="217"/>
      <c r="P207" s="218"/>
      <c r="Q207" s="218"/>
      <c r="R207" s="218"/>
      <c r="S207" s="218"/>
      <c r="T207" s="219"/>
      <c r="U207" s="109" t="str">
        <f t="shared" si="48"/>
        <v/>
      </c>
      <c r="W207" s="134"/>
      <c r="X207" s="217"/>
      <c r="Y207" s="218"/>
      <c r="Z207" s="218"/>
      <c r="AA207" s="218"/>
      <c r="AB207" s="218"/>
      <c r="AC207" s="219"/>
      <c r="AD207" s="109" t="str">
        <f t="shared" si="49"/>
        <v/>
      </c>
      <c r="AF207" s="134"/>
      <c r="AG207" s="217"/>
      <c r="AH207" s="218"/>
      <c r="AI207" s="218"/>
      <c r="AJ207" s="218"/>
      <c r="AK207" s="218"/>
      <c r="AL207" s="219"/>
      <c r="AM207" s="109" t="str">
        <f t="shared" si="50"/>
        <v/>
      </c>
    </row>
    <row r="208" spans="1:39" ht="15" customHeight="1" thickBot="1" x14ac:dyDescent="0.35">
      <c r="A208" s="397"/>
      <c r="B208" s="411"/>
      <c r="C208" s="408"/>
      <c r="D208" s="286" t="s">
        <v>451</v>
      </c>
      <c r="E208" s="112">
        <f>SUMIF(L200:L207,100,E200:E207)</f>
        <v>0</v>
      </c>
      <c r="F208" s="113" t="str">
        <f>IFERROR(IF(E$208=0,(SUM(F200:F207)/COUNT(L$200:L$207)),(SUMPRODUCT(F200:F207,E$200:E$207)/E$208)),"")</f>
        <v/>
      </c>
      <c r="G208" s="113" t="str">
        <f>IFERROR(IF(E$208=0,(SUM(G200:G207)/COUNT(L$200:L$207)),(SUMPRODUCT(G200:G207,E$200:E$207)/E$208)),"")</f>
        <v/>
      </c>
      <c r="H208" s="113" t="str">
        <f>IFERROR(IF(E$208=0,(SUM(H200:H207)/COUNT(L$200:L$207)),(SUMPRODUCT(H200:H207,E$200:E$207)/E$208)),"")</f>
        <v/>
      </c>
      <c r="I208" s="113" t="str">
        <f>IFERROR(IF(E$208=0,(SUM(I200:I207)/COUNT(L$200:L$207)),(SUMPRODUCT(I200:I207,E$200:E$207)/E$208)),"")</f>
        <v/>
      </c>
      <c r="J208" s="113" t="str">
        <f>IFERROR(IF(E$208=0,(SUM(J200:J207)/COUNT(L$200:L$207)),(SUMPRODUCT(J200:J207,E$200:E$207)/E$208)),"")</f>
        <v/>
      </c>
      <c r="K208" s="113" t="str">
        <f>IFERROR((COUNT(K200:K207)/(COUNTA(L200:L207)-COUNTBLANK(L200:L207))*100),"")</f>
        <v/>
      </c>
      <c r="L208" s="129">
        <f>SUM(F208:J208)</f>
        <v>0</v>
      </c>
      <c r="N208" s="112">
        <f>SUMIF(U200:U207,100,N200:N207)</f>
        <v>0</v>
      </c>
      <c r="O208" s="113" t="str">
        <f>IFERROR(IF(N$208=0,(SUM(O200:O207)/COUNT(U$200:U$207)),(SUMPRODUCT(O200:O207,N$200:N$207)/N$208)),"")</f>
        <v/>
      </c>
      <c r="P208" s="113" t="str">
        <f>IFERROR(IF(N$208=0,(SUM(P200:P207)/COUNT(U$200:U$207)),(SUMPRODUCT(P200:P207,N$200:N$207)/N$208)),"")</f>
        <v/>
      </c>
      <c r="Q208" s="113" t="str">
        <f>IFERROR(IF(N$208=0,(SUM(Q200:Q207)/COUNT(U$200:U$207)),(SUMPRODUCT(Q200:Q207,N$200:N$207)/N$208)),"")</f>
        <v/>
      </c>
      <c r="R208" s="113" t="str">
        <f>IFERROR(IF(N$208=0,(SUM(R200:R207)/COUNT(U$200:U$207)),(SUMPRODUCT(R200:R207,N$200:N$207)/N$208)),"")</f>
        <v/>
      </c>
      <c r="S208" s="113" t="str">
        <f>IFERROR(IF(N$208=0,(SUM(S200:S207)/COUNT(U$200:U$207)),(SUMPRODUCT(S200:S207,N$200:N$207)/N$208)),"")</f>
        <v/>
      </c>
      <c r="T208" s="113" t="str">
        <f>IFERROR((COUNT(T200:T207)/(COUNTA(U200:U207)-COUNTBLANK(U200:U207))*100),"")</f>
        <v/>
      </c>
      <c r="U208" s="129">
        <f>SUM(O208:S208)</f>
        <v>0</v>
      </c>
      <c r="W208" s="112">
        <f>SUMIF(AD200:AD207,100,W200:W207)</f>
        <v>0</v>
      </c>
      <c r="X208" s="113" t="str">
        <f>IFERROR(IF(W$208=0,(SUM(X200:X207)/COUNT(AD$200:AD$207)),(SUMPRODUCT(X200:X207,W$200:W$207)/W$208)),"")</f>
        <v/>
      </c>
      <c r="Y208" s="113" t="str">
        <f>IFERROR(IF(W$208=0,(SUM(Y200:Y207)/COUNT(AD$200:AD$207)),(SUMPRODUCT(Y200:Y207,W$200:W$207)/W$208)),"")</f>
        <v/>
      </c>
      <c r="Z208" s="113" t="str">
        <f>IFERROR(IF(W$208=0,(SUM(Z200:Z207)/COUNT(AD$200:AD$207)),(SUMPRODUCT(Z200:Z207,W$200:W$207)/W$208)),"")</f>
        <v/>
      </c>
      <c r="AA208" s="113" t="str">
        <f>IFERROR(IF(W$208=0,(SUM(AA200:AA207)/COUNT(AD$200:AD$207)),(SUMPRODUCT(AA200:AA207,W$200:W$207)/W$208)),"")</f>
        <v/>
      </c>
      <c r="AB208" s="113" t="str">
        <f>IFERROR(IF(W$208=0,(SUM(AB200:AB207)/COUNT(AD$200:AD$207)),(SUMPRODUCT(AB200:AB207,W$200:W$207)/W$208)),"")</f>
        <v/>
      </c>
      <c r="AC208" s="113" t="str">
        <f>IFERROR((COUNT(AC200:AC207)/(COUNTA(AD200:AD207)-COUNTBLANK(AD200:AD207))*100),"")</f>
        <v/>
      </c>
      <c r="AD208" s="129">
        <f>SUM(X208:AB208)</f>
        <v>0</v>
      </c>
      <c r="AF208" s="112">
        <f>SUMIF(AM200:AM207,100,AF200:AF207)</f>
        <v>0</v>
      </c>
      <c r="AG208" s="113" t="str">
        <f>IFERROR(IF(AF$208=0,(SUM(AG200:AG207)/COUNT(AM$200:AM$207)),(SUMPRODUCT(AG200:AG207,AF$200:AF$207)/AF$208)),"")</f>
        <v/>
      </c>
      <c r="AH208" s="113" t="str">
        <f>IFERROR(IF(AF$208=0,(SUM(AH200:AH207)/COUNT(AM$200:AM$207)),(SUMPRODUCT(AH200:AH207,AF$200:AF$207)/AF$208)),"")</f>
        <v/>
      </c>
      <c r="AI208" s="113" t="str">
        <f>IFERROR(IF(AF$208=0,(SUM(AI200:AI207)/COUNT(AM$200:AM$207)),(SUMPRODUCT(AI200:AI207,AF$200:AF$207)/AF$208)),"")</f>
        <v/>
      </c>
      <c r="AJ208" s="113" t="str">
        <f>IFERROR(IF(AF$208=0,(SUM(AJ200:AJ207)/COUNT(AM$200:AM$207)),(SUMPRODUCT(AJ200:AJ207,AF$200:AF$207)/AF$208)),"")</f>
        <v/>
      </c>
      <c r="AK208" s="113" t="str">
        <f>IFERROR(IF(AF$208=0,(SUM(AK200:AK207)/COUNT(AM$200:AM$207)),(SUMPRODUCT(AK200:AK207,AF$200:AF$207)/AF$208)),"")</f>
        <v/>
      </c>
      <c r="AL208" s="113" t="str">
        <f>IFERROR((COUNT(AL200:AL207)/(COUNTA(AM200:AM207)-COUNTBLANK(AM200:AM207))*100),"")</f>
        <v/>
      </c>
      <c r="AM208" s="129">
        <f>SUM(AG208:AK208)</f>
        <v>0</v>
      </c>
    </row>
    <row r="209" spans="1:39" ht="15" customHeight="1" thickBot="1" x14ac:dyDescent="0.35">
      <c r="A209" s="398"/>
      <c r="B209" s="411"/>
      <c r="C209" s="409"/>
      <c r="D209" s="286" t="s">
        <v>452</v>
      </c>
      <c r="E209" s="112" t="str">
        <f>IFERROR(ROUND((F208/100*1+G208/100*2+H208/100*3+I208/100*4+J208/100*5),0),"")</f>
        <v/>
      </c>
      <c r="F209" s="385" t="str">
        <f>IF(E209=1,"Very Good",IF(E209=2,"Good",IF(E209=3,"Fair",IF(E209=4,"Poor",IF(E209=5,"Very Poor","")))))</f>
        <v/>
      </c>
      <c r="G209" s="386"/>
      <c r="H209" s="386"/>
      <c r="I209" s="386"/>
      <c r="J209" s="386"/>
      <c r="K209" s="386"/>
      <c r="L209" s="387"/>
      <c r="N209" s="112" t="str">
        <f>IFERROR(ROUND((O208/100*1+P208/100*2+Q208/100*3+R208/100*4+S208/100*5),0),"")</f>
        <v/>
      </c>
      <c r="O209" s="385" t="str">
        <f>IF(N209=1,"Very Good",IF(N209=2,"Good",IF(N209=3,"Fair",IF(N209=4,"Poor",IF(N209=5,"Very Poor","")))))</f>
        <v/>
      </c>
      <c r="P209" s="386"/>
      <c r="Q209" s="386"/>
      <c r="R209" s="386"/>
      <c r="S209" s="386"/>
      <c r="T209" s="386"/>
      <c r="U209" s="387"/>
      <c r="W209" s="112" t="str">
        <f>IFERROR(ROUND((X208/100*1+Y208/100*2+Z208/100*3+AA208/100*4+AB208/100*5),0),"")</f>
        <v/>
      </c>
      <c r="X209" s="385" t="str">
        <f>IF(W209=1,"Very Good",IF(W209=2,"Good",IF(W209=3,"Fair",IF(W209=4,"Poor",IF(W209=5,"Very Poor","")))))</f>
        <v/>
      </c>
      <c r="Y209" s="386"/>
      <c r="Z209" s="386"/>
      <c r="AA209" s="386"/>
      <c r="AB209" s="386"/>
      <c r="AC209" s="386"/>
      <c r="AD209" s="387"/>
      <c r="AF209" s="112" t="str">
        <f>IFERROR(ROUND((AG208/100*1+AH208/100*2+AI208/100*3+AJ208/100*4+AK208/100*5),0),"")</f>
        <v/>
      </c>
      <c r="AG209" s="385" t="str">
        <f>IF(AF209=1,"Very Good",IF(AF209=2,"Good",IF(AF209=3,"Fair",IF(AF209=4,"Poor",IF(AF209=5,"Very Poor","")))))</f>
        <v/>
      </c>
      <c r="AH209" s="386"/>
      <c r="AI209" s="386"/>
      <c r="AJ209" s="386"/>
      <c r="AK209" s="386"/>
      <c r="AL209" s="386"/>
      <c r="AM209" s="387"/>
    </row>
    <row r="210" spans="1:39" ht="15" customHeight="1" x14ac:dyDescent="0.3">
      <c r="A210" s="396" t="s">
        <v>300</v>
      </c>
      <c r="B210" s="411"/>
      <c r="C210" s="406" t="s">
        <v>80</v>
      </c>
      <c r="D210" s="145" t="s">
        <v>178</v>
      </c>
      <c r="E210" s="134"/>
      <c r="F210" s="133"/>
      <c r="G210" s="132"/>
      <c r="H210" s="132"/>
      <c r="I210" s="132"/>
      <c r="J210" s="132"/>
      <c r="K210" s="131"/>
      <c r="L210" s="109" t="str">
        <f t="shared" ref="L210:L218" si="51">IF(K210&gt;0,"N/A",IF(SUM(F210:J210)=0,"",SUM(F210:J210)))</f>
        <v/>
      </c>
      <c r="N210" s="134"/>
      <c r="O210" s="133"/>
      <c r="P210" s="132"/>
      <c r="Q210" s="132"/>
      <c r="R210" s="132"/>
      <c r="S210" s="132"/>
      <c r="T210" s="131"/>
      <c r="U210" s="109" t="str">
        <f t="shared" ref="U210:U218" si="52">IF(T210&gt;0,"N/A",IF(SUM(O210:S210)=0,"",SUM(O210:S210)))</f>
        <v/>
      </c>
      <c r="W210" s="134"/>
      <c r="X210" s="133"/>
      <c r="Y210" s="132"/>
      <c r="Z210" s="132"/>
      <c r="AA210" s="132"/>
      <c r="AB210" s="132"/>
      <c r="AC210" s="131"/>
      <c r="AD210" s="109" t="str">
        <f t="shared" ref="AD210:AD218" si="53">IF(AC210&gt;0,"N/A",IF(SUM(X210:AB210)=0,"",SUM(X210:AB210)))</f>
        <v/>
      </c>
      <c r="AF210" s="134"/>
      <c r="AG210" s="133"/>
      <c r="AH210" s="132"/>
      <c r="AI210" s="132"/>
      <c r="AJ210" s="132"/>
      <c r="AK210" s="132"/>
      <c r="AL210" s="131"/>
      <c r="AM210" s="109" t="str">
        <f t="shared" ref="AM210:AM218" si="54">IF(AL210&gt;0,"N/A",IF(SUM(AG210:AK210)=0,"",SUM(AG210:AK210)))</f>
        <v/>
      </c>
    </row>
    <row r="211" spans="1:39" x14ac:dyDescent="0.3">
      <c r="A211" s="397"/>
      <c r="B211" s="411"/>
      <c r="C211" s="407"/>
      <c r="D211" s="143" t="s">
        <v>178</v>
      </c>
      <c r="E211" s="134"/>
      <c r="F211" s="133"/>
      <c r="G211" s="132"/>
      <c r="H211" s="132"/>
      <c r="I211" s="132"/>
      <c r="J211" s="132"/>
      <c r="K211" s="131"/>
      <c r="L211" s="109" t="str">
        <f t="shared" si="51"/>
        <v/>
      </c>
      <c r="N211" s="134"/>
      <c r="O211" s="133"/>
      <c r="P211" s="132"/>
      <c r="Q211" s="132"/>
      <c r="R211" s="132"/>
      <c r="S211" s="132"/>
      <c r="T211" s="131"/>
      <c r="U211" s="109" t="str">
        <f t="shared" si="52"/>
        <v/>
      </c>
      <c r="W211" s="134"/>
      <c r="X211" s="133"/>
      <c r="Y211" s="132"/>
      <c r="Z211" s="132"/>
      <c r="AA211" s="132"/>
      <c r="AB211" s="132"/>
      <c r="AC211" s="131"/>
      <c r="AD211" s="109" t="str">
        <f t="shared" si="53"/>
        <v/>
      </c>
      <c r="AF211" s="134"/>
      <c r="AG211" s="133"/>
      <c r="AH211" s="132"/>
      <c r="AI211" s="132"/>
      <c r="AJ211" s="132"/>
      <c r="AK211" s="132"/>
      <c r="AL211" s="131"/>
      <c r="AM211" s="109" t="str">
        <f t="shared" si="54"/>
        <v/>
      </c>
    </row>
    <row r="212" spans="1:39" x14ac:dyDescent="0.3">
      <c r="A212" s="397"/>
      <c r="B212" s="411"/>
      <c r="C212" s="407"/>
      <c r="D212" s="143" t="s">
        <v>178</v>
      </c>
      <c r="E212" s="134"/>
      <c r="F212" s="133"/>
      <c r="G212" s="132"/>
      <c r="H212" s="132"/>
      <c r="I212" s="132"/>
      <c r="J212" s="132"/>
      <c r="K212" s="131"/>
      <c r="L212" s="109" t="str">
        <f t="shared" si="51"/>
        <v/>
      </c>
      <c r="N212" s="134"/>
      <c r="O212" s="133"/>
      <c r="P212" s="132"/>
      <c r="Q212" s="132"/>
      <c r="R212" s="132"/>
      <c r="S212" s="132"/>
      <c r="T212" s="131"/>
      <c r="U212" s="109" t="str">
        <f t="shared" si="52"/>
        <v/>
      </c>
      <c r="W212" s="134"/>
      <c r="X212" s="133"/>
      <c r="Y212" s="132"/>
      <c r="Z212" s="132"/>
      <c r="AA212" s="132"/>
      <c r="AB212" s="132"/>
      <c r="AC212" s="131"/>
      <c r="AD212" s="109" t="str">
        <f t="shared" si="53"/>
        <v/>
      </c>
      <c r="AF212" s="134"/>
      <c r="AG212" s="133"/>
      <c r="AH212" s="132"/>
      <c r="AI212" s="132"/>
      <c r="AJ212" s="132"/>
      <c r="AK212" s="132"/>
      <c r="AL212" s="131"/>
      <c r="AM212" s="109" t="str">
        <f t="shared" si="54"/>
        <v/>
      </c>
    </row>
    <row r="213" spans="1:39" x14ac:dyDescent="0.3">
      <c r="A213" s="397"/>
      <c r="B213" s="411"/>
      <c r="C213" s="407"/>
      <c r="D213" s="143" t="s">
        <v>178</v>
      </c>
      <c r="E213" s="134"/>
      <c r="F213" s="133"/>
      <c r="G213" s="132"/>
      <c r="H213" s="132"/>
      <c r="I213" s="132"/>
      <c r="J213" s="132"/>
      <c r="K213" s="131"/>
      <c r="L213" s="109" t="str">
        <f t="shared" si="51"/>
        <v/>
      </c>
      <c r="N213" s="134"/>
      <c r="O213" s="133"/>
      <c r="P213" s="132"/>
      <c r="Q213" s="132"/>
      <c r="R213" s="132"/>
      <c r="S213" s="132"/>
      <c r="T213" s="131"/>
      <c r="U213" s="109" t="str">
        <f t="shared" si="52"/>
        <v/>
      </c>
      <c r="W213" s="134"/>
      <c r="X213" s="133"/>
      <c r="Y213" s="132"/>
      <c r="Z213" s="132"/>
      <c r="AA213" s="132"/>
      <c r="AB213" s="132"/>
      <c r="AC213" s="131"/>
      <c r="AD213" s="109" t="str">
        <f t="shared" si="53"/>
        <v/>
      </c>
      <c r="AF213" s="134"/>
      <c r="AG213" s="133"/>
      <c r="AH213" s="132"/>
      <c r="AI213" s="132"/>
      <c r="AJ213" s="132"/>
      <c r="AK213" s="132"/>
      <c r="AL213" s="131"/>
      <c r="AM213" s="109" t="str">
        <f t="shared" si="54"/>
        <v/>
      </c>
    </row>
    <row r="214" spans="1:39" x14ac:dyDescent="0.3">
      <c r="A214" s="397"/>
      <c r="B214" s="411"/>
      <c r="C214" s="407"/>
      <c r="D214" s="145" t="s">
        <v>178</v>
      </c>
      <c r="E214" s="134"/>
      <c r="F214" s="133"/>
      <c r="G214" s="132"/>
      <c r="H214" s="132"/>
      <c r="I214" s="132"/>
      <c r="J214" s="132"/>
      <c r="K214" s="131"/>
      <c r="L214" s="109" t="str">
        <f t="shared" si="51"/>
        <v/>
      </c>
      <c r="N214" s="134"/>
      <c r="O214" s="133"/>
      <c r="P214" s="132"/>
      <c r="Q214" s="132"/>
      <c r="R214" s="132"/>
      <c r="S214" s="132"/>
      <c r="T214" s="131"/>
      <c r="U214" s="109" t="str">
        <f t="shared" si="52"/>
        <v/>
      </c>
      <c r="W214" s="134"/>
      <c r="X214" s="133"/>
      <c r="Y214" s="132"/>
      <c r="Z214" s="132"/>
      <c r="AA214" s="132"/>
      <c r="AB214" s="132"/>
      <c r="AC214" s="131"/>
      <c r="AD214" s="109" t="str">
        <f t="shared" si="53"/>
        <v/>
      </c>
      <c r="AF214" s="134"/>
      <c r="AG214" s="133"/>
      <c r="AH214" s="132"/>
      <c r="AI214" s="132"/>
      <c r="AJ214" s="132"/>
      <c r="AK214" s="132"/>
      <c r="AL214" s="131"/>
      <c r="AM214" s="109" t="str">
        <f t="shared" si="54"/>
        <v/>
      </c>
    </row>
    <row r="215" spans="1:39" x14ac:dyDescent="0.3">
      <c r="A215" s="397"/>
      <c r="B215" s="411"/>
      <c r="C215" s="407"/>
      <c r="D215" s="143" t="s">
        <v>178</v>
      </c>
      <c r="E215" s="134"/>
      <c r="F215" s="133"/>
      <c r="G215" s="132"/>
      <c r="H215" s="132"/>
      <c r="I215" s="132"/>
      <c r="J215" s="132"/>
      <c r="K215" s="131"/>
      <c r="L215" s="109" t="str">
        <f t="shared" si="51"/>
        <v/>
      </c>
      <c r="N215" s="134"/>
      <c r="O215" s="133"/>
      <c r="P215" s="132"/>
      <c r="Q215" s="132"/>
      <c r="R215" s="132"/>
      <c r="S215" s="132"/>
      <c r="T215" s="131"/>
      <c r="U215" s="109" t="str">
        <f t="shared" si="52"/>
        <v/>
      </c>
      <c r="W215" s="134"/>
      <c r="X215" s="133"/>
      <c r="Y215" s="132"/>
      <c r="Z215" s="132"/>
      <c r="AA215" s="132"/>
      <c r="AB215" s="132"/>
      <c r="AC215" s="131"/>
      <c r="AD215" s="109" t="str">
        <f t="shared" si="53"/>
        <v/>
      </c>
      <c r="AF215" s="134"/>
      <c r="AG215" s="133"/>
      <c r="AH215" s="132"/>
      <c r="AI215" s="132"/>
      <c r="AJ215" s="132"/>
      <c r="AK215" s="132"/>
      <c r="AL215" s="131"/>
      <c r="AM215" s="109" t="str">
        <f t="shared" si="54"/>
        <v/>
      </c>
    </row>
    <row r="216" spans="1:39" x14ac:dyDescent="0.3">
      <c r="A216" s="397"/>
      <c r="B216" s="411"/>
      <c r="C216" s="407"/>
      <c r="D216" s="143" t="s">
        <v>178</v>
      </c>
      <c r="E216" s="134"/>
      <c r="F216" s="133"/>
      <c r="G216" s="132"/>
      <c r="H216" s="132"/>
      <c r="I216" s="132"/>
      <c r="J216" s="132"/>
      <c r="K216" s="131"/>
      <c r="L216" s="109" t="str">
        <f t="shared" si="51"/>
        <v/>
      </c>
      <c r="N216" s="134"/>
      <c r="O216" s="133"/>
      <c r="P216" s="132"/>
      <c r="Q216" s="132"/>
      <c r="R216" s="132"/>
      <c r="S216" s="132"/>
      <c r="T216" s="131"/>
      <c r="U216" s="109" t="str">
        <f t="shared" si="52"/>
        <v/>
      </c>
      <c r="W216" s="134"/>
      <c r="X216" s="133"/>
      <c r="Y216" s="132"/>
      <c r="Z216" s="132"/>
      <c r="AA216" s="132"/>
      <c r="AB216" s="132"/>
      <c r="AC216" s="131"/>
      <c r="AD216" s="109" t="str">
        <f t="shared" si="53"/>
        <v/>
      </c>
      <c r="AF216" s="134"/>
      <c r="AG216" s="133"/>
      <c r="AH216" s="132"/>
      <c r="AI216" s="132"/>
      <c r="AJ216" s="132"/>
      <c r="AK216" s="132"/>
      <c r="AL216" s="131"/>
      <c r="AM216" s="109" t="str">
        <f t="shared" si="54"/>
        <v/>
      </c>
    </row>
    <row r="217" spans="1:39" x14ac:dyDescent="0.3">
      <c r="A217" s="397"/>
      <c r="B217" s="411"/>
      <c r="C217" s="407"/>
      <c r="D217" s="145" t="s">
        <v>178</v>
      </c>
      <c r="E217" s="134"/>
      <c r="F217" s="133"/>
      <c r="G217" s="132"/>
      <c r="H217" s="132"/>
      <c r="I217" s="132"/>
      <c r="J217" s="132"/>
      <c r="K217" s="131"/>
      <c r="L217" s="109" t="str">
        <f t="shared" si="51"/>
        <v/>
      </c>
      <c r="N217" s="134"/>
      <c r="O217" s="133"/>
      <c r="P217" s="132"/>
      <c r="Q217" s="132"/>
      <c r="R217" s="132"/>
      <c r="S217" s="132"/>
      <c r="T217" s="131"/>
      <c r="U217" s="109" t="str">
        <f t="shared" si="52"/>
        <v/>
      </c>
      <c r="W217" s="134"/>
      <c r="X217" s="133"/>
      <c r="Y217" s="132"/>
      <c r="Z217" s="132"/>
      <c r="AA217" s="132"/>
      <c r="AB217" s="132"/>
      <c r="AC217" s="131"/>
      <c r="AD217" s="109" t="str">
        <f t="shared" si="53"/>
        <v/>
      </c>
      <c r="AF217" s="134"/>
      <c r="AG217" s="133"/>
      <c r="AH217" s="132"/>
      <c r="AI217" s="132"/>
      <c r="AJ217" s="132"/>
      <c r="AK217" s="132"/>
      <c r="AL217" s="131"/>
      <c r="AM217" s="109" t="str">
        <f t="shared" si="54"/>
        <v/>
      </c>
    </row>
    <row r="218" spans="1:39" ht="15" customHeight="1" thickBot="1" x14ac:dyDescent="0.35">
      <c r="A218" s="397"/>
      <c r="B218" s="411"/>
      <c r="C218" s="407"/>
      <c r="D218" s="143" t="s">
        <v>178</v>
      </c>
      <c r="E218" s="134"/>
      <c r="F218" s="133"/>
      <c r="G218" s="132"/>
      <c r="H218" s="132"/>
      <c r="I218" s="132"/>
      <c r="J218" s="132"/>
      <c r="K218" s="131"/>
      <c r="L218" s="109" t="str">
        <f t="shared" si="51"/>
        <v/>
      </c>
      <c r="N218" s="134"/>
      <c r="O218" s="133"/>
      <c r="P218" s="132"/>
      <c r="Q218" s="132"/>
      <c r="R218" s="132"/>
      <c r="S218" s="132"/>
      <c r="T218" s="131"/>
      <c r="U218" s="109" t="str">
        <f t="shared" si="52"/>
        <v/>
      </c>
      <c r="W218" s="134"/>
      <c r="X218" s="133"/>
      <c r="Y218" s="132"/>
      <c r="Z218" s="132"/>
      <c r="AA218" s="132"/>
      <c r="AB218" s="132"/>
      <c r="AC218" s="131"/>
      <c r="AD218" s="109" t="str">
        <f t="shared" si="53"/>
        <v/>
      </c>
      <c r="AF218" s="134"/>
      <c r="AG218" s="133"/>
      <c r="AH218" s="132"/>
      <c r="AI218" s="132"/>
      <c r="AJ218" s="132"/>
      <c r="AK218" s="132"/>
      <c r="AL218" s="131"/>
      <c r="AM218" s="109" t="str">
        <f t="shared" si="54"/>
        <v/>
      </c>
    </row>
    <row r="219" spans="1:39" ht="15" thickBot="1" x14ac:dyDescent="0.35">
      <c r="A219" s="397"/>
      <c r="B219" s="411"/>
      <c r="C219" s="408"/>
      <c r="D219" s="286" t="s">
        <v>455</v>
      </c>
      <c r="E219" s="112">
        <f>SUMIF(L210:L218,100,E210:E218)</f>
        <v>0</v>
      </c>
      <c r="F219" s="113" t="str">
        <f>IFERROR(IF(E$219=0,(SUM(F210:F218)/COUNT(L$210:L$218)),(SUMPRODUCT(F210:F218,E$210:E$218)/E$219)),"")</f>
        <v/>
      </c>
      <c r="G219" s="113" t="str">
        <f>IFERROR(IF(E$219=0,(SUM(G210:G218)/COUNT(L$210:L$218)),(SUMPRODUCT(G210:G218,E$210:E$218)/E$219)),"")</f>
        <v/>
      </c>
      <c r="H219" s="113" t="str">
        <f>IFERROR(IF(E$219=0,(SUM(H210:H218)/COUNT(L$210:L$218)),(SUMPRODUCT(H210:H218,E$210:E$218)/E$219)),"")</f>
        <v/>
      </c>
      <c r="I219" s="113" t="str">
        <f>IFERROR(IF(E$219=0,(SUM(I210:I218)/COUNT(L$210:L$218)),(SUMPRODUCT(I210:I218,E$210:E$218)/E$219)),"")</f>
        <v/>
      </c>
      <c r="J219" s="113" t="str">
        <f>IFERROR(IF(E$219=0,(SUM(J210:J218)/COUNT(L$210:L$218)),(SUMPRODUCT(J210:J218,E$210:E$218)/E$219)),"")</f>
        <v/>
      </c>
      <c r="K219" s="113" t="str">
        <f>IFERROR((COUNT(K210:K218)/(COUNTA(L210:L218)-COUNTBLANK(L210:L218))*100),"")</f>
        <v/>
      </c>
      <c r="L219" s="129">
        <f>SUM(F219:J219)</f>
        <v>0</v>
      </c>
      <c r="N219" s="112">
        <f>SUMIF(U210:U218,100,N210:N218)</f>
        <v>0</v>
      </c>
      <c r="O219" s="113" t="str">
        <f>IFERROR(IF(N$219=0,(SUM(O210:O218)/COUNT(U$210:U$218)),(SUMPRODUCT(O210:O218,N$210:N$218)/N$219)),"")</f>
        <v/>
      </c>
      <c r="P219" s="113" t="str">
        <f>IFERROR(IF(N$219=0,(SUM(P210:P218)/COUNT(U$210:U$218)),(SUMPRODUCT(P210:P218,N$210:N$218)/N$219)),"")</f>
        <v/>
      </c>
      <c r="Q219" s="113" t="str">
        <f>IFERROR(IF(N$219=0,(SUM(Q210:Q218)/COUNT(U$210:U$218)),(SUMPRODUCT(Q210:Q218,N$210:N$218)/N$219)),"")</f>
        <v/>
      </c>
      <c r="R219" s="113" t="str">
        <f>IFERROR(IF(N$219=0,(SUM(R210:R218)/COUNT(U$210:U$218)),(SUMPRODUCT(R210:R218,N$210:N$218)/N$219)),"")</f>
        <v/>
      </c>
      <c r="S219" s="113" t="str">
        <f>IFERROR(IF(N$219=0,(SUM(S210:S218)/COUNT(U$210:U$218)),(SUMPRODUCT(S210:S218,N$210:N$218)/N$219)),"")</f>
        <v/>
      </c>
      <c r="T219" s="113" t="str">
        <f>IFERROR((COUNT(T210:T218)/(COUNTA(U210:U218)-COUNTBLANK(U210:U218))*100),"")</f>
        <v/>
      </c>
      <c r="U219" s="129">
        <f>SUM(O219:S219)</f>
        <v>0</v>
      </c>
      <c r="W219" s="112">
        <f>SUMIF(AD210:AD218,100,W210:W218)</f>
        <v>0</v>
      </c>
      <c r="X219" s="113" t="str">
        <f>IFERROR(IF(W$219=0,(SUM(X210:X218)/COUNT(AD$210:AD$218)),(SUMPRODUCT(X210:X218,W$210:W$218)/W$219)),"")</f>
        <v/>
      </c>
      <c r="Y219" s="113" t="str">
        <f>IFERROR(IF(W$219=0,(SUM(Y210:Y218)/COUNT(AD$210:AD$218)),(SUMPRODUCT(Y210:Y218,W$210:W$218)/W$219)),"")</f>
        <v/>
      </c>
      <c r="Z219" s="113" t="str">
        <f>IFERROR(IF(W$219=0,(SUM(Z210:Z218)/COUNT(AD$210:AD$218)),(SUMPRODUCT(Z210:Z218,W$210:W$218)/W$219)),"")</f>
        <v/>
      </c>
      <c r="AA219" s="113" t="str">
        <f>IFERROR(IF(W$219=0,(SUM(AA210:AA218)/COUNT(AD$210:AD$218)),(SUMPRODUCT(AA210:AA218,W$210:W$218)/W$219)),"")</f>
        <v/>
      </c>
      <c r="AB219" s="113" t="str">
        <f>IFERROR(IF(W$219=0,(SUM(AB210:AB218)/COUNT(AD$210:AD$218)),(SUMPRODUCT(AB210:AB218,W$210:W$218)/W$219)),"")</f>
        <v/>
      </c>
      <c r="AC219" s="113" t="str">
        <f>IFERROR((COUNT(AC210:AC218)/(COUNTA(AD210:AD218)-COUNTBLANK(AD210:AD218))*100),"")</f>
        <v/>
      </c>
      <c r="AD219" s="129">
        <f>SUM(X219:AB219)</f>
        <v>0</v>
      </c>
      <c r="AF219" s="112">
        <f>SUMIF(AM210:AM218,100,AF210:AF218)</f>
        <v>0</v>
      </c>
      <c r="AG219" s="113" t="str">
        <f>IFERROR(IF(AF$219=0,(SUM(AG210:AG218)/COUNT(AM$210:AM$218)),(SUMPRODUCT(AG210:AG218,AF$210:AF$218)/AF$219)),"")</f>
        <v/>
      </c>
      <c r="AH219" s="113" t="str">
        <f>IFERROR(IF(AF$219=0,(SUM(AH210:AH218)/COUNT(AM$210:AM$218)),(SUMPRODUCT(AH210:AH218,AF$210:AF$218)/AF$219)),"")</f>
        <v/>
      </c>
      <c r="AI219" s="113" t="str">
        <f>IFERROR(IF(AF$219=0,(SUM(AI210:AI218)/COUNT(AM$210:AM$218)),(SUMPRODUCT(AI210:AI218,AF$210:AF$218)/AF$219)),"")</f>
        <v/>
      </c>
      <c r="AJ219" s="113" t="str">
        <f>IFERROR(IF(AF$219=0,(SUM(AJ210:AJ218)/COUNT(AM$210:AM$218)),(SUMPRODUCT(AJ210:AJ218,AF$210:AF$218)/AF$219)),"")</f>
        <v/>
      </c>
      <c r="AK219" s="113" t="str">
        <f>IFERROR(IF(AF$219=0,(SUM(AK210:AK218)/COUNT(AM$210:AM$218)),(SUMPRODUCT(AK210:AK218,AF$210:AF$218)/AF$219)),"")</f>
        <v/>
      </c>
      <c r="AL219" s="113" t="str">
        <f>IFERROR((COUNT(AL210:AL218)/(COUNTA(AM210:AM218)-COUNTBLANK(AM210:AM218))*100),"")</f>
        <v/>
      </c>
      <c r="AM219" s="129">
        <f>SUM(AG219:AK219)</f>
        <v>0</v>
      </c>
    </row>
    <row r="220" spans="1:39" ht="15" thickBot="1" x14ac:dyDescent="0.35">
      <c r="A220" s="398"/>
      <c r="B220" s="412"/>
      <c r="C220" s="409"/>
      <c r="D220" s="284" t="s">
        <v>465</v>
      </c>
      <c r="E220" s="112" t="str">
        <f>IFERROR(ROUND((F219/100*1+G219/100*2+H219/100*3+I219/100*4+J219/100*5),0),"")</f>
        <v/>
      </c>
      <c r="F220" s="385" t="str">
        <f>IF(E220=1,"Very Good",IF(E220=2,"Good",IF(E220=3,"Fair",IF(E220=4,"Poor",IF(E220=5,"Very Poor","")))))</f>
        <v/>
      </c>
      <c r="G220" s="386"/>
      <c r="H220" s="386"/>
      <c r="I220" s="386"/>
      <c r="J220" s="386"/>
      <c r="K220" s="386"/>
      <c r="L220" s="387"/>
      <c r="N220" s="112" t="str">
        <f>IFERROR(ROUND((O219/100*1+P219/100*2+Q219/100*3+R219/100*4+S219/100*5),0),"")</f>
        <v/>
      </c>
      <c r="O220" s="385" t="str">
        <f>IF(N220=1,"Very Good",IF(N220=2,"Good",IF(N220=3,"Fair",IF(N220=4,"Poor",IF(N220=5,"Very Poor","")))))</f>
        <v/>
      </c>
      <c r="P220" s="386"/>
      <c r="Q220" s="386"/>
      <c r="R220" s="386"/>
      <c r="S220" s="386"/>
      <c r="T220" s="386"/>
      <c r="U220" s="387"/>
      <c r="W220" s="112" t="str">
        <f>IFERROR(ROUND((X219/100*1+Y219/100*2+Z219/100*3+AA219/100*4+AB219/100*5),0),"")</f>
        <v/>
      </c>
      <c r="X220" s="385" t="str">
        <f>IF(W220=1,"Very Good",IF(W220=2,"Good",IF(W220=3,"Fair",IF(W220=4,"Poor",IF(W220=5,"Very Poor","")))))</f>
        <v/>
      </c>
      <c r="Y220" s="386"/>
      <c r="Z220" s="386"/>
      <c r="AA220" s="386"/>
      <c r="AB220" s="386"/>
      <c r="AC220" s="386"/>
      <c r="AD220" s="387"/>
      <c r="AF220" s="112" t="str">
        <f>IFERROR(ROUND((AG219/100*1+AH219/100*2+AI219/100*3+AJ219/100*4+AK219/100*5),0),"")</f>
        <v/>
      </c>
      <c r="AG220" s="385" t="str">
        <f>IF(AF220=1,"Very Good",IF(AF220=2,"Good",IF(AF220=3,"Fair",IF(AF220=4,"Poor",IF(AF220=5,"Very Poor","")))))</f>
        <v/>
      </c>
      <c r="AH220" s="386"/>
      <c r="AI220" s="386"/>
      <c r="AJ220" s="386"/>
      <c r="AK220" s="386"/>
      <c r="AL220" s="386"/>
      <c r="AM220" s="387"/>
    </row>
    <row r="221" spans="1:39" ht="14.4" customHeight="1" x14ac:dyDescent="0.3">
      <c r="A221" s="396" t="s">
        <v>327</v>
      </c>
      <c r="B221" s="391" t="s">
        <v>33</v>
      </c>
      <c r="C221" s="399" t="s">
        <v>160</v>
      </c>
      <c r="D221" s="205" t="s">
        <v>132</v>
      </c>
      <c r="E221" s="134"/>
      <c r="F221" s="208"/>
      <c r="G221" s="209"/>
      <c r="H221" s="209"/>
      <c r="I221" s="209"/>
      <c r="J221" s="209"/>
      <c r="K221" s="210"/>
      <c r="L221" s="109" t="str">
        <f t="shared" ref="L221:L225" si="55">IF(K221&gt;0,"N/A",IF(SUM(F221:J221)=0,"",SUM(F221:J221)))</f>
        <v/>
      </c>
      <c r="N221" s="134"/>
      <c r="O221" s="208"/>
      <c r="P221" s="209"/>
      <c r="Q221" s="209"/>
      <c r="R221" s="209"/>
      <c r="S221" s="209"/>
      <c r="T221" s="210"/>
      <c r="U221" s="109" t="str">
        <f t="shared" ref="U221:U225" si="56">IF(T221&gt;0,"N/A",IF(SUM(O221:S221)=0,"",SUM(O221:S221)))</f>
        <v/>
      </c>
      <c r="W221" s="134"/>
      <c r="X221" s="208"/>
      <c r="Y221" s="209"/>
      <c r="Z221" s="209"/>
      <c r="AA221" s="209"/>
      <c r="AB221" s="209"/>
      <c r="AC221" s="210"/>
      <c r="AD221" s="109" t="str">
        <f t="shared" ref="AD221:AD225" si="57">IF(AC221&gt;0,"N/A",IF(SUM(X221:AB221)=0,"",SUM(X221:AB221)))</f>
        <v/>
      </c>
      <c r="AF221" s="134"/>
      <c r="AG221" s="208"/>
      <c r="AH221" s="209"/>
      <c r="AI221" s="209"/>
      <c r="AJ221" s="209"/>
      <c r="AK221" s="209"/>
      <c r="AL221" s="210"/>
      <c r="AM221" s="109" t="str">
        <f t="shared" ref="AM221:AM225" si="58">IF(AL221&gt;0,"N/A",IF(SUM(AG221:AK221)=0,"",SUM(AG221:AK221)))</f>
        <v/>
      </c>
    </row>
    <row r="222" spans="1:39" x14ac:dyDescent="0.3">
      <c r="A222" s="397"/>
      <c r="B222" s="392"/>
      <c r="C222" s="400"/>
      <c r="D222" s="153" t="s">
        <v>133</v>
      </c>
      <c r="E222" s="134"/>
      <c r="F222" s="141"/>
      <c r="G222" s="140"/>
      <c r="H222" s="140"/>
      <c r="I222" s="140"/>
      <c r="J222" s="140"/>
      <c r="K222" s="184"/>
      <c r="L222" s="109" t="str">
        <f t="shared" si="55"/>
        <v/>
      </c>
      <c r="N222" s="134"/>
      <c r="O222" s="141"/>
      <c r="P222" s="140"/>
      <c r="Q222" s="140"/>
      <c r="R222" s="140"/>
      <c r="S222" s="140"/>
      <c r="T222" s="184"/>
      <c r="U222" s="109" t="str">
        <f t="shared" si="56"/>
        <v/>
      </c>
      <c r="W222" s="134"/>
      <c r="X222" s="141"/>
      <c r="Y222" s="140"/>
      <c r="Z222" s="140"/>
      <c r="AA222" s="140"/>
      <c r="AB222" s="140"/>
      <c r="AC222" s="184"/>
      <c r="AD222" s="109" t="str">
        <f t="shared" si="57"/>
        <v/>
      </c>
      <c r="AF222" s="134"/>
      <c r="AG222" s="141"/>
      <c r="AH222" s="140"/>
      <c r="AI222" s="140"/>
      <c r="AJ222" s="140"/>
      <c r="AK222" s="140"/>
      <c r="AL222" s="184"/>
      <c r="AM222" s="109" t="str">
        <f t="shared" si="58"/>
        <v/>
      </c>
    </row>
    <row r="223" spans="1:39" ht="23.85" customHeight="1" x14ac:dyDescent="0.3">
      <c r="A223" s="397"/>
      <c r="B223" s="392"/>
      <c r="C223" s="401"/>
      <c r="D223" s="138" t="s">
        <v>134</v>
      </c>
      <c r="E223" s="134"/>
      <c r="F223" s="133"/>
      <c r="G223" s="132"/>
      <c r="H223" s="132"/>
      <c r="I223" s="132"/>
      <c r="J223" s="132"/>
      <c r="K223" s="131"/>
      <c r="L223" s="109" t="str">
        <f t="shared" si="55"/>
        <v/>
      </c>
      <c r="N223" s="134"/>
      <c r="O223" s="133"/>
      <c r="P223" s="132"/>
      <c r="Q223" s="132"/>
      <c r="R223" s="132"/>
      <c r="S223" s="132"/>
      <c r="T223" s="131"/>
      <c r="U223" s="109" t="str">
        <f t="shared" si="56"/>
        <v/>
      </c>
      <c r="W223" s="134"/>
      <c r="X223" s="133"/>
      <c r="Y223" s="132"/>
      <c r="Z223" s="132"/>
      <c r="AA223" s="132"/>
      <c r="AB223" s="132"/>
      <c r="AC223" s="131"/>
      <c r="AD223" s="109" t="str">
        <f t="shared" si="57"/>
        <v/>
      </c>
      <c r="AF223" s="134"/>
      <c r="AG223" s="133"/>
      <c r="AH223" s="132"/>
      <c r="AI223" s="132"/>
      <c r="AJ223" s="132"/>
      <c r="AK223" s="132"/>
      <c r="AL223" s="131"/>
      <c r="AM223" s="109" t="str">
        <f t="shared" si="58"/>
        <v/>
      </c>
    </row>
    <row r="224" spans="1:39" ht="15" customHeight="1" x14ac:dyDescent="0.3">
      <c r="A224" s="397"/>
      <c r="B224" s="392"/>
      <c r="C224" s="402" t="s">
        <v>161</v>
      </c>
      <c r="D224" s="145" t="s">
        <v>195</v>
      </c>
      <c r="E224" s="134"/>
      <c r="F224" s="133"/>
      <c r="G224" s="132"/>
      <c r="H224" s="132"/>
      <c r="I224" s="132"/>
      <c r="J224" s="132"/>
      <c r="K224" s="216"/>
      <c r="L224" s="109" t="str">
        <f t="shared" si="55"/>
        <v/>
      </c>
      <c r="N224" s="134"/>
      <c r="O224" s="133"/>
      <c r="P224" s="132"/>
      <c r="Q224" s="132"/>
      <c r="R224" s="132"/>
      <c r="S224" s="132"/>
      <c r="T224" s="216"/>
      <c r="U224" s="109" t="str">
        <f t="shared" si="56"/>
        <v/>
      </c>
      <c r="W224" s="134"/>
      <c r="X224" s="133"/>
      <c r="Y224" s="132"/>
      <c r="Z224" s="132"/>
      <c r="AA224" s="132"/>
      <c r="AB224" s="132"/>
      <c r="AC224" s="216"/>
      <c r="AD224" s="109" t="str">
        <f t="shared" si="57"/>
        <v/>
      </c>
      <c r="AF224" s="134"/>
      <c r="AG224" s="133"/>
      <c r="AH224" s="132"/>
      <c r="AI224" s="132"/>
      <c r="AJ224" s="132"/>
      <c r="AK224" s="132"/>
      <c r="AL224" s="216"/>
      <c r="AM224" s="109" t="str">
        <f t="shared" si="58"/>
        <v/>
      </c>
    </row>
    <row r="225" spans="1:39" ht="15" customHeight="1" thickBot="1" x14ac:dyDescent="0.35">
      <c r="A225" s="397"/>
      <c r="B225" s="392"/>
      <c r="C225" s="403"/>
      <c r="D225" s="179" t="s">
        <v>196</v>
      </c>
      <c r="E225" s="134"/>
      <c r="F225" s="211"/>
      <c r="G225" s="212"/>
      <c r="H225" s="212"/>
      <c r="I225" s="212"/>
      <c r="J225" s="212"/>
      <c r="K225" s="139"/>
      <c r="L225" s="109" t="str">
        <f t="shared" si="55"/>
        <v/>
      </c>
      <c r="N225" s="134"/>
      <c r="O225" s="211"/>
      <c r="P225" s="212"/>
      <c r="Q225" s="212"/>
      <c r="R225" s="212"/>
      <c r="S225" s="212"/>
      <c r="T225" s="139"/>
      <c r="U225" s="109" t="str">
        <f t="shared" si="56"/>
        <v/>
      </c>
      <c r="W225" s="134"/>
      <c r="X225" s="211"/>
      <c r="Y225" s="212"/>
      <c r="Z225" s="212"/>
      <c r="AA225" s="212"/>
      <c r="AB225" s="212"/>
      <c r="AC225" s="139"/>
      <c r="AD225" s="109" t="str">
        <f t="shared" si="57"/>
        <v/>
      </c>
      <c r="AF225" s="134"/>
      <c r="AG225" s="211"/>
      <c r="AH225" s="212"/>
      <c r="AI225" s="212"/>
      <c r="AJ225" s="212"/>
      <c r="AK225" s="212"/>
      <c r="AL225" s="139"/>
      <c r="AM225" s="109" t="str">
        <f t="shared" si="58"/>
        <v/>
      </c>
    </row>
    <row r="226" spans="1:39" ht="15" customHeight="1" thickBot="1" x14ac:dyDescent="0.35">
      <c r="A226" s="397"/>
      <c r="B226" s="392"/>
      <c r="C226" s="404"/>
      <c r="D226" s="286" t="s">
        <v>82</v>
      </c>
      <c r="E226" s="112">
        <f>SUMIF(L221:L225,100,E221:E225)</f>
        <v>0</v>
      </c>
      <c r="F226" s="113" t="str">
        <f>IFERROR(IF(E$226=0,(SUM(F221:F225)/COUNT(L$221:L$225)),(SUMPRODUCT(F221:F225,E$221:E$225)/E$226)),"")</f>
        <v/>
      </c>
      <c r="G226" s="113" t="str">
        <f>IFERROR(IF(E$226=0,(SUM(G221:G225)/COUNT(L$221:L$225)),(SUMPRODUCT(G221:G225,E$221:E$225)/E$226)),"")</f>
        <v/>
      </c>
      <c r="H226" s="113" t="str">
        <f>IFERROR(IF(E$226=0,(SUM(H221:H225)/COUNT(L$221:L$225)),(SUMPRODUCT(H221:H225,E$221:E$225)/E$226)),"")</f>
        <v/>
      </c>
      <c r="I226" s="113" t="str">
        <f>IFERROR(IF(E$226=0,(SUM(I221:I225)/COUNT(L$221:L$225)),(SUMPRODUCT(I221:I225,E$221:E$225)/E$226)),"")</f>
        <v/>
      </c>
      <c r="J226" s="113" t="str">
        <f>IFERROR(IF(E$226=0,(SUM(J221:J225)/COUNT(L$221:L$225)),(SUMPRODUCT(J221:J225,E$221:E$225)/E$226)),"")</f>
        <v/>
      </c>
      <c r="K226" s="113" t="str">
        <f>IFERROR((COUNT(K221:K225)/(COUNTA(L221:L225)-COUNTBLANK(L221:L225))*100),"")</f>
        <v/>
      </c>
      <c r="L226" s="129">
        <f>SUM(F226:J226)</f>
        <v>0</v>
      </c>
      <c r="N226" s="112">
        <f>SUMIF(U221:U225,100,N221:N225)</f>
        <v>0</v>
      </c>
      <c r="O226" s="113" t="str">
        <f>IFERROR(IF(N$226=0,(SUM(O221:O225)/COUNT(U$221:U$225)),(SUMPRODUCT(O221:O225,N$221:N$225)/N$226)),"")</f>
        <v/>
      </c>
      <c r="P226" s="113" t="str">
        <f>IFERROR(IF(N$226=0,(SUM(P221:P225)/COUNT(U$221:U$225)),(SUMPRODUCT(P221:P225,N$221:N$225)/N$226)),"")</f>
        <v/>
      </c>
      <c r="Q226" s="113" t="str">
        <f>IFERROR(IF(N$226=0,(SUM(Q221:Q225)/COUNT(U$221:U$225)),(SUMPRODUCT(Q221:Q225,N$221:N$225)/N$226)),"")</f>
        <v/>
      </c>
      <c r="R226" s="113" t="str">
        <f>IFERROR(IF(N$226=0,(SUM(R221:R225)/COUNT(U$221:U$225)),(SUMPRODUCT(R221:R225,N$221:N$225)/N$226)),"")</f>
        <v/>
      </c>
      <c r="S226" s="113" t="str">
        <f>IFERROR(IF(N$226=0,(SUM(S221:S225)/COUNT(U$221:U$225)),(SUMPRODUCT(S221:S225,N$221:N$225)/N$226)),"")</f>
        <v/>
      </c>
      <c r="T226" s="113" t="str">
        <f>IFERROR((COUNT(T221:T225)/(COUNTA(U221:U225)-COUNTBLANK(U221:U225))*100),"")</f>
        <v/>
      </c>
      <c r="U226" s="129">
        <f>SUM(O226:S226)</f>
        <v>0</v>
      </c>
      <c r="W226" s="112">
        <f>SUMIF(AD221:AD225,100,W221:W225)</f>
        <v>0</v>
      </c>
      <c r="X226" s="113" t="str">
        <f>IFERROR(IF(W$226=0,(SUM(X221:X225)/COUNT(AD$221:AD$225)),(SUMPRODUCT(X221:X225,W$221:W$225)/W$226)),"")</f>
        <v/>
      </c>
      <c r="Y226" s="113" t="str">
        <f>IFERROR(IF(W$226=0,(SUM(Y221:Y225)/COUNT(AD$221:AD$225)),(SUMPRODUCT(Y221:Y225,W$221:W$225)/W$226)),"")</f>
        <v/>
      </c>
      <c r="Z226" s="113" t="str">
        <f>IFERROR(IF(W$226=0,(SUM(Z221:Z225)/COUNT(AD$221:AD$225)),(SUMPRODUCT(Z221:Z225,W$221:W$225)/W$226)),"")</f>
        <v/>
      </c>
      <c r="AA226" s="113" t="str">
        <f>IFERROR(IF(W$226=0,(SUM(AA221:AA225)/COUNT(AD$221:AD$225)),(SUMPRODUCT(AA221:AA225,W$221:W$225)/W$226)),"")</f>
        <v/>
      </c>
      <c r="AB226" s="113" t="str">
        <f>IFERROR(IF(W$226=0,(SUM(AB221:AB225)/COUNT(AD$221:AD$225)),(SUMPRODUCT(AB221:AB225,W$221:W$225)/W$226)),"")</f>
        <v/>
      </c>
      <c r="AC226" s="113" t="str">
        <f>IFERROR((COUNT(AC221:AC225)/(COUNTA(AD221:AD225)-COUNTBLANK(AD221:AD225))*100),"")</f>
        <v/>
      </c>
      <c r="AD226" s="129">
        <f>SUM(X226:AB226)</f>
        <v>0</v>
      </c>
      <c r="AF226" s="112">
        <f>SUMIF(AM221:AM225,100,AF221:AF225)</f>
        <v>0</v>
      </c>
      <c r="AG226" s="113" t="str">
        <f>IFERROR(IF(AF$226=0,(SUM(AG221:AG225)/COUNT(AM$221:AM$225)),(SUMPRODUCT(AG221:AG225,AF$221:AF$225)/AF$226)),"")</f>
        <v/>
      </c>
      <c r="AH226" s="113" t="str">
        <f>IFERROR(IF(AF$226=0,(SUM(AH221:AH225)/COUNT(AM$221:AM$225)),(SUMPRODUCT(AH221:AH225,AF$221:AF$225)/AF$226)),"")</f>
        <v/>
      </c>
      <c r="AI226" s="113" t="str">
        <f>IFERROR(IF(AF$226=0,(SUM(AI221:AI225)/COUNT(AM$221:AM$225)),(SUMPRODUCT(AI221:AI225,AF$221:AF$225)/AF$226)),"")</f>
        <v/>
      </c>
      <c r="AJ226" s="113" t="str">
        <f>IFERROR(IF(AF$226=0,(SUM(AJ221:AJ225)/COUNT(AM$221:AM$225)),(SUMPRODUCT(AJ221:AJ225,AF$221:AF$225)/AF$226)),"")</f>
        <v/>
      </c>
      <c r="AK226" s="113" t="str">
        <f>IFERROR(IF(AF$226=0,(SUM(AK221:AK225)/COUNT(AM$221:AM$225)),(SUMPRODUCT(AK221:AK225,AF$221:AF$225)/AF$226)),"")</f>
        <v/>
      </c>
      <c r="AL226" s="113" t="str">
        <f>IFERROR((COUNT(AL221:AL225)/(COUNTA(AM221:AM225)-COUNTBLANK(AM221:AM225))*100),"")</f>
        <v/>
      </c>
      <c r="AM226" s="129">
        <f>SUM(AG226:AK226)</f>
        <v>0</v>
      </c>
    </row>
    <row r="227" spans="1:39" ht="15" customHeight="1" thickBot="1" x14ac:dyDescent="0.35">
      <c r="A227" s="398"/>
      <c r="B227" s="393"/>
      <c r="C227" s="405"/>
      <c r="D227" s="286" t="s">
        <v>457</v>
      </c>
      <c r="E227" s="112" t="str">
        <f>IFERROR(ROUND((F226/100*1+G226/100*2+H226/100*3+I226/100*4+J226/100*5),0),"")</f>
        <v/>
      </c>
      <c r="F227" s="385" t="str">
        <f>IF(E227=1,"Very Good",IF(E227=2,"Good",IF(E227=3,"Fair",IF(E227=4,"Poor",IF(E227=5,"Very Poor","")))))</f>
        <v/>
      </c>
      <c r="G227" s="386"/>
      <c r="H227" s="386"/>
      <c r="I227" s="386"/>
      <c r="J227" s="386"/>
      <c r="K227" s="386"/>
      <c r="L227" s="387"/>
      <c r="N227" s="112" t="str">
        <f>IFERROR(ROUND((O226/100*1+P226/100*2+Q226/100*3+R226/100*4+S226/100*5),0),"")</f>
        <v/>
      </c>
      <c r="O227" s="385" t="str">
        <f>IF(N227=1,"Very Good",IF(N227=2,"Good",IF(N227=3,"Fair",IF(N227=4,"Poor",IF(N227=5,"Very Poor","")))))</f>
        <v/>
      </c>
      <c r="P227" s="386"/>
      <c r="Q227" s="386"/>
      <c r="R227" s="386"/>
      <c r="S227" s="386"/>
      <c r="T227" s="386"/>
      <c r="U227" s="387"/>
      <c r="W227" s="112" t="str">
        <f>IFERROR(ROUND((X226/100*1+Y226/100*2+Z226/100*3+AA226/100*4+AB226/100*5),0),"")</f>
        <v/>
      </c>
      <c r="X227" s="385" t="str">
        <f>IF(W227=1,"Very Good",IF(W227=2,"Good",IF(W227=3,"Fair",IF(W227=4,"Poor",IF(W227=5,"Very Poor","")))))</f>
        <v/>
      </c>
      <c r="Y227" s="386"/>
      <c r="Z227" s="386"/>
      <c r="AA227" s="386"/>
      <c r="AB227" s="386"/>
      <c r="AC227" s="386"/>
      <c r="AD227" s="387"/>
      <c r="AF227" s="112" t="str">
        <f>IFERROR(ROUND((AG226/100*1+AH226/100*2+AI226/100*3+AJ226/100*4+AK226/100*5),0),"")</f>
        <v/>
      </c>
      <c r="AG227" s="385" t="str">
        <f>IF(AF227=1,"Very Good",IF(AF227=2,"Good",IF(AF227=3,"Fair",IF(AF227=4,"Poor",IF(AF227=5,"Very Poor","")))))</f>
        <v/>
      </c>
      <c r="AH227" s="386"/>
      <c r="AI227" s="386"/>
      <c r="AJ227" s="386"/>
      <c r="AK227" s="386"/>
      <c r="AL227" s="386"/>
      <c r="AM227" s="387"/>
    </row>
    <row r="228" spans="1:39" ht="55.2" customHeight="1" x14ac:dyDescent="0.3">
      <c r="A228" s="388" t="s">
        <v>327</v>
      </c>
      <c r="B228" s="391" t="s">
        <v>34</v>
      </c>
      <c r="C228" s="312" t="s">
        <v>157</v>
      </c>
      <c r="D228" s="138" t="s">
        <v>83</v>
      </c>
      <c r="E228" s="134"/>
      <c r="F228" s="137"/>
      <c r="G228" s="136"/>
      <c r="H228" s="136"/>
      <c r="I228" s="136"/>
      <c r="J228" s="136"/>
      <c r="K228" s="131"/>
      <c r="L228" s="109" t="str">
        <f t="shared" ref="L228:L229" si="59">IF(K228&gt;0,"N/A",IF(SUM(F228:J228)=0,"",SUM(F228:J228)))</f>
        <v/>
      </c>
      <c r="N228" s="134"/>
      <c r="O228" s="137"/>
      <c r="P228" s="136"/>
      <c r="Q228" s="136"/>
      <c r="R228" s="136"/>
      <c r="S228" s="136"/>
      <c r="T228" s="131"/>
      <c r="U228" s="109" t="str">
        <f t="shared" ref="U228:U229" si="60">IF(T228&gt;0,"N/A",IF(SUM(O228:S228)=0,"",SUM(O228:S228)))</f>
        <v/>
      </c>
      <c r="W228" s="134"/>
      <c r="X228" s="137"/>
      <c r="Y228" s="136"/>
      <c r="Z228" s="136"/>
      <c r="AA228" s="136"/>
      <c r="AB228" s="136"/>
      <c r="AC228" s="131"/>
      <c r="AD228" s="109" t="str">
        <f t="shared" ref="AD228:AD229" si="61">IF(AC228&gt;0,"N/A",IF(SUM(X228:AB228)=0,"",SUM(X228:AB228)))</f>
        <v/>
      </c>
      <c r="AF228" s="134"/>
      <c r="AG228" s="137"/>
      <c r="AH228" s="136"/>
      <c r="AI228" s="136"/>
      <c r="AJ228" s="136"/>
      <c r="AK228" s="136"/>
      <c r="AL228" s="131"/>
      <c r="AM228" s="109" t="str">
        <f t="shared" ref="AM228:AM229" si="62">IF(AL228&gt;0,"N/A",IF(SUM(AG228:AK228)=0,"",SUM(AG228:AK228)))</f>
        <v/>
      </c>
    </row>
    <row r="229" spans="1:39" ht="41.85" customHeight="1" thickBot="1" x14ac:dyDescent="0.35">
      <c r="A229" s="389"/>
      <c r="B229" s="392"/>
      <c r="C229" s="313" t="s">
        <v>158</v>
      </c>
      <c r="D229" s="135" t="s">
        <v>159</v>
      </c>
      <c r="E229" s="134"/>
      <c r="F229" s="133"/>
      <c r="G229" s="132"/>
      <c r="H229" s="132"/>
      <c r="I229" s="132"/>
      <c r="J229" s="132"/>
      <c r="K229" s="131"/>
      <c r="L229" s="109" t="str">
        <f t="shared" si="59"/>
        <v/>
      </c>
      <c r="N229" s="134"/>
      <c r="O229" s="133"/>
      <c r="P229" s="132"/>
      <c r="Q229" s="132"/>
      <c r="R229" s="132"/>
      <c r="S229" s="132"/>
      <c r="T229" s="131"/>
      <c r="U229" s="109" t="str">
        <f t="shared" si="60"/>
        <v/>
      </c>
      <c r="W229" s="134"/>
      <c r="X229" s="133"/>
      <c r="Y229" s="132"/>
      <c r="Z229" s="132"/>
      <c r="AA229" s="132"/>
      <c r="AB229" s="132"/>
      <c r="AC229" s="131"/>
      <c r="AD229" s="109" t="str">
        <f t="shared" si="61"/>
        <v/>
      </c>
      <c r="AF229" s="134"/>
      <c r="AG229" s="133"/>
      <c r="AH229" s="132"/>
      <c r="AI229" s="132"/>
      <c r="AJ229" s="132"/>
      <c r="AK229" s="132"/>
      <c r="AL229" s="131"/>
      <c r="AM229" s="109" t="str">
        <f t="shared" si="62"/>
        <v/>
      </c>
    </row>
    <row r="230" spans="1:39" ht="15.6" customHeight="1" thickBot="1" x14ac:dyDescent="0.35">
      <c r="A230" s="389"/>
      <c r="B230" s="392"/>
      <c r="C230" s="394"/>
      <c r="D230" s="286" t="s">
        <v>84</v>
      </c>
      <c r="E230" s="112">
        <f>SUMIF(L228:L229,100,E228:E229)</f>
        <v>0</v>
      </c>
      <c r="F230" s="113" t="str">
        <f>IFERROR(IF(E$230=0,(SUM(F228:F229)/COUNT(L$228:L$229)),(SUMPRODUCT(F228:F229,E$228:E$229)/E$230)),"")</f>
        <v/>
      </c>
      <c r="G230" s="113" t="str">
        <f>IFERROR(IF(E$230=0,(SUM(G228:G229)/COUNT(L$228:L$229)),(SUMPRODUCT(G228:G229,E$228:E$229)/E$230)),"")</f>
        <v/>
      </c>
      <c r="H230" s="113" t="str">
        <f>IFERROR(IF(E$230=0,(SUM(H228:H229)/COUNT(L$228:L$229)),(SUMPRODUCT(H228:H229,E$228:E$229)/E$230)),"")</f>
        <v/>
      </c>
      <c r="I230" s="113" t="str">
        <f>IFERROR(IF(E$230=0,(SUM(I228:I229)/COUNT(L$228:L$229)),(SUMPRODUCT(I228:I229,E$228:E$229)/E$230)),"")</f>
        <v/>
      </c>
      <c r="J230" s="113" t="str">
        <f>IFERROR(IF(E$230=0,(SUM(J228:J229)/COUNT(L$228:L$229)),(SUMPRODUCT(J228:J229,E$228:E$229)/E$230)),"")</f>
        <v/>
      </c>
      <c r="K230" s="113" t="str">
        <f>IFERROR((COUNT(K228:K229)/(COUNTA(L228:L229)-COUNTBLANK(L228:L229))*100),"")</f>
        <v/>
      </c>
      <c r="L230" s="129">
        <f>SUM(F230:J230)</f>
        <v>0</v>
      </c>
      <c r="N230" s="112">
        <f>SUMIF(U228:U229,100,N228:N229)</f>
        <v>0</v>
      </c>
      <c r="O230" s="113" t="str">
        <f>IFERROR(IF(N$230=0,(SUM(O228:O229)/COUNT(U$228:U$229)),(SUMPRODUCT(O228:O229,N$228:N$229)/N$230)),"")</f>
        <v/>
      </c>
      <c r="P230" s="113" t="str">
        <f>IFERROR(IF(N$230=0,(SUM(P228:P229)/COUNT(U$228:U$229)),(SUMPRODUCT(P228:P229,N$228:N$229)/N$230)),"")</f>
        <v/>
      </c>
      <c r="Q230" s="113" t="str">
        <f>IFERROR(IF(N$230=0,(SUM(Q228:Q229)/COUNT(U$228:U$229)),(SUMPRODUCT(Q228:Q229,N$228:N$229)/N$230)),"")</f>
        <v/>
      </c>
      <c r="R230" s="113" t="str">
        <f>IFERROR(IF(N$230=0,(SUM(R228:R229)/COUNT(U$228:U$229)),(SUMPRODUCT(R228:R229,N$228:N$229)/N$230)),"")</f>
        <v/>
      </c>
      <c r="S230" s="113" t="str">
        <f>IFERROR(IF(N$230=0,(SUM(S228:S229)/COUNT(U$228:U$229)),(SUMPRODUCT(S228:S229,N$228:N$229)/N$230)),"")</f>
        <v/>
      </c>
      <c r="T230" s="113" t="str">
        <f>IFERROR((COUNT(T228:T229)/(COUNTA(U228:U229)-COUNTBLANK(U228:U229))*100),"")</f>
        <v/>
      </c>
      <c r="U230" s="129">
        <f>SUM(O230:S230)</f>
        <v>0</v>
      </c>
      <c r="W230" s="112">
        <f>SUMIF(AD228:AD229,100,W228:W229)</f>
        <v>0</v>
      </c>
      <c r="X230" s="113" t="str">
        <f>IFERROR(IF(W$230=0,(SUM(X228:X229)/COUNT(AD$228:AD$229)),(SUMPRODUCT(X228:X229,W$228:W$229)/W$230)),"")</f>
        <v/>
      </c>
      <c r="Y230" s="113" t="str">
        <f>IFERROR(IF(W$230=0,(SUM(Y228:Y229)/COUNT(AD$228:AD$229)),(SUMPRODUCT(Y228:Y229,W$228:W$229)/W$230)),"")</f>
        <v/>
      </c>
      <c r="Z230" s="113" t="str">
        <f>IFERROR(IF(W$230=0,(SUM(Z228:Z229)/COUNT(AD$228:AD$229)),(SUMPRODUCT(Z228:Z229,W$228:W$229)/W$230)),"")</f>
        <v/>
      </c>
      <c r="AA230" s="113" t="str">
        <f>IFERROR(IF(W$230=0,(SUM(AA228:AA229)/COUNT(AD$228:AD$229)),(SUMPRODUCT(AA228:AA229,W$228:W$229)/W$230)),"")</f>
        <v/>
      </c>
      <c r="AB230" s="113" t="str">
        <f>IFERROR(IF(W$230=0,(SUM(AB228:AB229)/COUNT(AD$228:AD$229)),(SUMPRODUCT(AB228:AB229,W$228:W$229)/W$230)),"")</f>
        <v/>
      </c>
      <c r="AC230" s="113" t="str">
        <f>IFERROR((COUNT(AC228:AC229)/(COUNTA(AD228:AD229)-COUNTBLANK(AD228:AD229))*100),"")</f>
        <v/>
      </c>
      <c r="AD230" s="129">
        <f>SUM(X230:AB230)</f>
        <v>0</v>
      </c>
      <c r="AF230" s="112">
        <f>SUMIF(AM228:AM229,100,AF228:AF229)</f>
        <v>0</v>
      </c>
      <c r="AG230" s="113" t="str">
        <f>IFERROR(IF(AF$230=0,(SUM(AG228:AG229)/COUNT(AM$228:AM$229)),(SUMPRODUCT(AG228:AG229,AF$228:AF$229)/AF$230)),"")</f>
        <v/>
      </c>
      <c r="AH230" s="113" t="str">
        <f>IFERROR(IF(AF$230=0,(SUM(AH228:AH229)/COUNT(AM$228:AM$229)),(SUMPRODUCT(AH228:AH229,AF$228:AF$229)/AF$230)),"")</f>
        <v/>
      </c>
      <c r="AI230" s="113" t="str">
        <f>IFERROR(IF(AF$230=0,(SUM(AI228:AI229)/COUNT(AM$228:AM$229)),(SUMPRODUCT(AI228:AI229,AF$228:AF$229)/AF$230)),"")</f>
        <v/>
      </c>
      <c r="AJ230" s="113" t="str">
        <f>IFERROR(IF(AF$230=0,(SUM(AJ228:AJ229)/COUNT(AM$228:AM$229)),(SUMPRODUCT(AJ228:AJ229,AF$228:AF$229)/AF$230)),"")</f>
        <v/>
      </c>
      <c r="AK230" s="113" t="str">
        <f>IFERROR(IF(AF$230=0,(SUM(AK228:AK229)/COUNT(AM$228:AM$229)),(SUMPRODUCT(AK228:AK229,AF$228:AF$229)/AF$230)),"")</f>
        <v/>
      </c>
      <c r="AL230" s="113" t="str">
        <f>IFERROR((COUNT(AL228:AL229)/(COUNTA(AM228:AM229)-COUNTBLANK(AM228:AM229))*100),"")</f>
        <v/>
      </c>
      <c r="AM230" s="129">
        <f>SUM(AG230:AK230)</f>
        <v>0</v>
      </c>
    </row>
    <row r="231" spans="1:39" ht="15.6" customHeight="1" thickBot="1" x14ac:dyDescent="0.35">
      <c r="A231" s="390"/>
      <c r="B231" s="393"/>
      <c r="C231" s="395"/>
      <c r="D231" s="286" t="s">
        <v>458</v>
      </c>
      <c r="E231" s="112" t="str">
        <f>IFERROR(ROUND((F230/100*1+G230/100*2+H230/100*3+I230/100*4+J230/100*5),0),"")</f>
        <v/>
      </c>
      <c r="F231" s="385" t="str">
        <f>IF(E231=1,"Very Good",IF(E231=2,"Good",IF(E231=3,"Fair",IF(E231=4,"Poor",IF(E231=5,"Very Poor","")))))</f>
        <v/>
      </c>
      <c r="G231" s="386"/>
      <c r="H231" s="386"/>
      <c r="I231" s="386"/>
      <c r="J231" s="386"/>
      <c r="K231" s="386"/>
      <c r="L231" s="387"/>
      <c r="N231" s="112" t="str">
        <f>IFERROR(ROUND((O230/100*1+P230/100*2+Q230/100*3+R230/100*4+S230/100*5),0),"")</f>
        <v/>
      </c>
      <c r="O231" s="385" t="str">
        <f>IF(N231=1,"Very Good",IF(N231=2,"Good",IF(N231=3,"Fair",IF(N231=4,"Poor",IF(N231=5,"Very Poor","")))))</f>
        <v/>
      </c>
      <c r="P231" s="386"/>
      <c r="Q231" s="386"/>
      <c r="R231" s="386"/>
      <c r="S231" s="386"/>
      <c r="T231" s="386"/>
      <c r="U231" s="387"/>
      <c r="W231" s="112" t="str">
        <f>IFERROR(ROUND((X230/100*1+Y230/100*2+Z230/100*3+AA230/100*4+AB230/100*5),0),"")</f>
        <v/>
      </c>
      <c r="X231" s="385" t="str">
        <f>IF(W231=1,"Very Good",IF(W231=2,"Good",IF(W231=3,"Fair",IF(W231=4,"Poor",IF(W231=5,"Very Poor","")))))</f>
        <v/>
      </c>
      <c r="Y231" s="386"/>
      <c r="Z231" s="386"/>
      <c r="AA231" s="386"/>
      <c r="AB231" s="386"/>
      <c r="AC231" s="386"/>
      <c r="AD231" s="387"/>
      <c r="AF231" s="112" t="str">
        <f>IFERROR(ROUND((AG230/100*1+AH230/100*2+AI230/100*3+AJ230/100*4+AK230/100*5),0),"")</f>
        <v/>
      </c>
      <c r="AG231" s="385" t="str">
        <f>IF(AF231=1,"Very Good",IF(AF231=2,"Good",IF(AF231=3,"Fair",IF(AF231=4,"Poor",IF(AF231=5,"Very Poor","")))))</f>
        <v/>
      </c>
      <c r="AH231" s="386"/>
      <c r="AI231" s="386"/>
      <c r="AJ231" s="386"/>
      <c r="AK231" s="386"/>
      <c r="AL231" s="386"/>
      <c r="AM231" s="387"/>
    </row>
    <row r="232" spans="1:39" ht="15" thickBot="1" x14ac:dyDescent="0.35">
      <c r="A232" s="376" t="s">
        <v>128</v>
      </c>
      <c r="B232" s="377"/>
      <c r="C232" s="377"/>
      <c r="D232" s="378"/>
      <c r="E232" s="112" t="str">
        <f>IFERROR(ROUND(((F232/100*COUNT(L4:L26,L29:L42,L45:L63,L66:L73,L76:L92,L95:L100,L103:L121,L124:L132,L135:L145,L148:L157,L160:L178,L181:L197,L200:L207,L210:L218,L221:L225,L228:L229))*1+(G232/100*COUNT(L4:L26,L29:L42,L45:L63,L66:L73,L76:L92,L95:L100,L103:L121,L124:L132,L135:L145,L148:L157,L160:L178,L181:L197,L200:L207,L210:L218,L221:L225,L228:L229))*2+(H232/100*COUNT(L4:L26,L29:L42,L45:L63,L66:L73,L76:L92,L95:L100,L103:L121,L124:L132,L135:L145,L148:L157,L160:L178,L181:L197,L200:L207,L210:L218,L221:L225,L228:L229))*3+(I232/100*COUNT(L4:L26,L29:L42,L45:L63,L66:L73,L76:L92,L95:L100,L103:L121,L124:L132,L135:L145,L148:L157,L160:L178,L181:L197,L200:L207,L210:L218,L221:L225,L228:L229))*4+(J232/100*COUNT(L4:L26,L29:L42,L45:L63,L66:L73,L76:L92,L95:L100,L103:L121,L124:L132,L135:L145,L148:L157,L160:L178,L181:L197,L200:L207,L210:L218,L221:L225,L228:L229))*5)/COUNT(L4:L26,L29:L42,L45:L63,L66:L73,L76:L92,L95:L100,L103:L121,L124:L132,L135:L145,L148:L157,L160:L178,L181:L197,L200:L207,L210:L218,L221:L225,L228:L229),0),"")</f>
        <v/>
      </c>
      <c r="F232" s="129" t="str">
        <f>IFERROR(SUM(F4:F26,F29:F42,F45:F63,F66:F73,F76:F92,F95:F100,F103:F121,F124:F132,F135:F145,F148:F157,F160:F178,F181:F197,F200:F207,F210:F218,F221:F225,F228:F229)/COUNT(L4:L26,L29:L42,L45:L63,L66:L73,L76:L92,L95:L100,L103:L121,L124:L132,L135:L145,L148:L157,L160:L178,L181:L197,L200:L207,L210:L218,L221:L225,L228:L229),"")</f>
        <v/>
      </c>
      <c r="G232" s="129" t="str">
        <f>IFERROR(SUM(G4:G26,G29:G42,G45:G63,G66:G73,G76:G92,G95:G100,G103:G121,G124:G132,G135:G145,G148:G157,G160:G178,G181:G197,G200:G207,G210:G218,G221:G225,G228:G229)/COUNT(L4:L26,L29:L42,L45:L63,L66:L73,L76:L92,L95:L100,L103:L121,L124:L132,L135:L145,L148:L157,L160:L178,L181:L197,L200:L207,L210:L218,L221:L225,L228:L229),"")</f>
        <v/>
      </c>
      <c r="H232" s="129" t="str">
        <f>IFERROR(SUM(H4:H26,H29:H42,H45:H63,H66:H73,H76:H92,H95:H100,H103:H121,H124:H132,H135:H145,H148:H157,H160:H178,H181:H197,H200:H207,H210:H218,H221:H225,H228:H229)/COUNT(L4:L26,L29:L42,L45:L63,L66:L73,L76:L92,L95:L100,L103:L121,L124:L132,L135:L145,L148:L157,L160:L178,L181:L197,L200:L207,L210:L218,L221:L225,L228:L229),"")</f>
        <v/>
      </c>
      <c r="I232" s="129" t="str">
        <f>IFERROR(SUM(I4:I26,I29:I42,I45:I63,I66:I73,I76:I92,I95:I100,I103:I121,I124:I132,I135:I145,I148:I157,I160:I178,I181:I197,I200:I207,I210:I218,I221:I225,I228:I229)/COUNT(L4:L26,L29:L42,L45:L63,L66:L73,L76:L92,L95:L100,L103:L121,L124:L132,L135:L145,L148:L157,L160:L178,L181:L197,L200:L207,L210:L218,L221:L225,L228:L229),"")</f>
        <v/>
      </c>
      <c r="J232" s="129" t="str">
        <f>IFERROR(SUM(J4:J26,J29:J42,J45:J63,J66:J73,J76:J92,J95:J100,J103:J121,J124:J132,J135:J145,J148:J157,J160:J178,J181:J197,J200:J207,J210:J218,J221:J225,J228:J229)/COUNT(L4:L26,L29:L42,L45:L63,L66:L73,L76:L92,L95:L100,L103:L121,L124:L132,L135:L145,L148:L157,L160:L178,L181:L197,L200:L207,L210:L218,L221:L225,L228:L229),"")</f>
        <v/>
      </c>
      <c r="K232" s="129" t="str">
        <f>IFERROR((COUNT(K4:K26,K29:K42,K45:K63,K66:K73,K76:K92,K95:K100,K103:K121,K124:K132,K135:K145,K148:K157,K160:K178,K181:K197,K200:K207,K210:K218,K221:K225,K228:K229)/(COUNTA(L4:L26,L29:L42,L45:L63,L66:L73,L76:L92,L95:L100,L103:L121,L124:L132,L135:L145,L148:L157,L160:L178,L181:L197,L200:L207,L210:L218,L221:L225,L228:L229)-COUNTBLANK(L4:L26)-COUNTBLANK(L29:L42)-COUNTBLANK(L45:L63)-COUNTBLANK(L66:L73)-COUNTBLANK(L76:L92)-COUNTBLANK(L95:L100)-COUNTBLANK(L103:L121)-COUNTBLANK(L124:L132)-COUNTBLANK(L135:L145)-COUNTBLANK(L148:L157)-COUNTBLANK(L160:L178)-COUNTBLANK(L181:L197)-COUNTBLANK(L200:L207)-COUNTBLANK(L210:L218)-COUNTBLANK(L221:L225)-COUNTBLANK(L228:L229))*100),"")</f>
        <v/>
      </c>
      <c r="L232" s="129">
        <f>SUM(F232:J232)</f>
        <v>0</v>
      </c>
      <c r="N232" s="112" t="str">
        <f>IFERROR(ROUND(((O232/100*COUNT(U4:U26,U29:U42,U45:U63,U66:U73,U76:U92,U95:U100,U103:U121,U124:U132,U135:U145,U148:U157,U160:U178,U181:U197,U200:U207,U210:U218,U221:U225,U228:U229))*1+(P232/100*COUNT(U4:U26,U29:U42,U45:U63,U66:U73,U76:U92,U95:U100,U103:U121,U124:U132,U135:U145,U148:U157,U160:U178,U181:U197,U200:U207,U210:U218,U221:U225,U228:U229))*2+(Q232/100*COUNT(U4:U26,U29:U42,U45:U63,U66:U73,U76:U92,U95:U100,U103:U121,U124:U132,U135:U145,U148:U157,U160:U178,U181:U197,U200:U207,U210:U218,U221:U225,U228:U229))*3+(R232/100*COUNT(U4:U26,U29:U42,U45:U63,U66:U73,U76:U92,U95:U100,U103:U121,U124:U132,U135:U145,U148:U157,U160:U178,U181:U197,U200:U207,U210:U218,U221:U225,U228:U229))*4+(S232/100*COUNT(U4:U26,U29:U42,U45:U63,U66:U73,U76:U92,U95:U100,U103:U121,U124:U132,U135:U145,U148:U157,U160:U178,U181:U197,U200:U207,U210:U218,U221:U225,U228:U229))*5)/COUNT(U4:U26,U29:U42,U45:U63,U66:U73,U76:U92,U95:U100,U103:U121,U124:U132,U135:U145,U148:U157,U160:U178,U181:U197,U200:U207,U210:U218,U221:U225,U228:U229),0),"")</f>
        <v/>
      </c>
      <c r="O232" s="129" t="str">
        <f>IFERROR(SUM(O4:O26,O29:O42,O45:O63,O66:O73,O76:O92,O95:O100,O103:O121,O124:O132,O135:O145,O148:O157,O160:O178,O181:O197,O200:O207,O210:O218,O221:O225,O228:O229)/COUNT(U4:U26,U29:U42,U45:U63,U66:U73,U76:U92,U95:U100,U103:U121,U124:U132,U135:U145,U148:U157,U160:U178,U181:U197,U200:U207,U210:U218,U221:U225,U228:U229),"")</f>
        <v/>
      </c>
      <c r="P232" s="129" t="str">
        <f>IFERROR(SUM(P4:P26,P29:P42,P45:P63,P66:P73,P76:P92,P95:P100,P103:P121,P124:P132,P135:P145,P148:P157,P160:P178,P181:P197,P200:P207,P210:P218,P221:P225,P228:P229)/COUNT(U4:U26,U29:U42,U45:U63,U66:U73,U76:U92,U95:U100,U103:U121,U124:U132,U135:U145,U148:U157,U160:U178,U181:U197,U200:U207,U210:U218,U221:U225,U228:U229),"")</f>
        <v/>
      </c>
      <c r="Q232" s="129" t="str">
        <f>IFERROR(SUM(Q4:Q26,Q29:Q42,Q45:Q63,Q66:Q73,Q76:Q92,Q95:Q100,Q103:Q121,Q124:Q132,Q135:Q145,Q148:Q157,Q160:Q178,Q181:Q197,Q200:Q207,Q210:Q218,Q221:Q225,Q228:Q229)/COUNT(U4:U26,U29:U42,U45:U63,U66:U73,U76:U92,U95:U100,U103:U121,U124:U132,U135:U145,U148:U157,U160:U178,U181:U197,U200:U207,U210:U218,U221:U225,U228:U229),"")</f>
        <v/>
      </c>
      <c r="R232" s="129" t="str">
        <f>IFERROR(SUM(R4:R26,R29:R42,R45:R63,R66:R73,R76:R92,R95:R100,R103:R121,R124:R132,R135:R145,R148:R157,R160:R178,R181:R197,R200:R207,R210:R218,R221:R225,R228:R229)/COUNT(U4:U26,U29:U42,U45:U63,U66:U73,U76:U92,U95:U100,U103:U121,U124:U132,U135:U145,U148:U157,U160:U178,U181:U197,U200:U207,U210:U218,U221:U225,U228:U229),"")</f>
        <v/>
      </c>
      <c r="S232" s="129" t="str">
        <f>IFERROR(SUM(S4:S26,S29:S42,S45:S63,S66:S73,S76:S92,S95:S100,S103:S121,S124:S132,S135:S145,S148:S157,S160:S178,S181:S197,S200:S207,S210:S218,S221:S225,S228:S229)/COUNT(U4:U26,U29:U42,U45:U63,U66:U73,U76:U92,U95:U100,U103:U121,U124:U132,U135:U145,U148:U157,U160:U178,U181:U197,U200:U207,U210:U218,U221:U225,U228:U229),"")</f>
        <v/>
      </c>
      <c r="T232" s="129" t="str">
        <f>IFERROR((COUNT(T4:T26,T29:T42,T45:T63,T66:T73,T76:T92,T95:T100,T103:T121,T124:T132,T135:T145,T148:T157,T160:T178,T181:T197,T200:T207,T210:T218,T221:T225,T228:T229)/(COUNTA(U4:U26,U29:U42,U45:U63,U66:U73,U76:U92,U95:U100,U103:U121,U124:U132,U135:U145,U148:U157,U160:U178,U181:U197,U200:U207,U210:U218,U221:U225,U228:U229)-COUNTBLANK(U4:U26)-COUNTBLANK(U29:U42)-COUNTBLANK(U45:U63)-COUNTBLANK(U66:U73)-COUNTBLANK(U76:U92)-COUNTBLANK(U95:U100)-COUNTBLANK(U103:U121)-COUNTBLANK(U124:U132)-COUNTBLANK(U135:U145)-COUNTBLANK(U148:U157)-COUNTBLANK(U160:U178)-COUNTBLANK(U181:U197)-COUNTBLANK(U200:U207)-COUNTBLANK(U210:U218)-COUNTBLANK(U221:U225)-COUNTBLANK(U228:U229))*100),"")</f>
        <v/>
      </c>
      <c r="U232" s="129">
        <f>SUM(O232:S232)</f>
        <v>0</v>
      </c>
      <c r="W232" s="112" t="str">
        <f>IFERROR(ROUND(((X232/100*COUNT(AD4:AD26,AD29:AD42,AD45:AD63,AD66:AD73,AD76:AD92,AD95:AD100,AD103:AD121,AD124:AD132,AD135:AD145,AD148:AD157,AD160:AD178,AD181:AD197,AD200:AD207,AD210:AD218,AD221:AD225,AD228:AD229))*1+(Y232/100*COUNT(AD4:AD26,AD29:AD42,AD45:AD63,AD66:AD73,AD76:AD92,AD95:AD100,AD103:AD121,AD124:AD132,AD135:AD145,AD148:AD157,AD160:AD178,AD181:AD197,AD200:AD207,AD210:AD218,AD221:AD225,AD228:AD229))*2+(Z232/100*COUNT(AD4:AD26,AD29:AD42,AD45:AD63,AD66:AD73,AD76:AD92,AD95:AD100,AD103:AD121,AD124:AD132,AD135:AD145,AD148:AD157,AD160:AD178,AD181:AD197,AD200:AD207,AD210:AD218,AD221:AD225,AD228:AD229))*3+(AA232/100*COUNT(AD4:AD26,AD29:AD42,AD45:AD63,AD66:AD73,AD76:AD92,AD95:AD100,AD103:AD121,AD124:AD132,AD135:AD145,AD148:AD157,AD160:AD178,AD181:AD197,AD200:AD207,AD210:AD218,AD221:AD225,AD228:AD229))*4+(AB232/100*COUNT(AD4:AD26,AD29:AD42,AD45:AD63,AD66:AD73,AD76:AD92,AD95:AD100,AD103:AD121,AD124:AD132,AD135:AD145,AD148:AD157,AD160:AD178,AD181:AD197,AD200:AD207,AD210:AD218,AD221:AD225,AD228:AD229))*5)/COUNT(AD4:AD26,AD29:AD42,AD45:AD63,AD66:AD73,AD76:AD92,AD95:AD100,AD103:AD121,AD124:AD132,AD135:AD145,AD148:AD157,AD160:AD178,AD181:AD197,AD200:AD207,AD210:AD218,AD221:AD225,AD228:AD229),0),"")</f>
        <v/>
      </c>
      <c r="X232" s="129" t="str">
        <f>IFERROR(SUM(X4:X26,X29:X42,X45:X63,X66:X73,X76:X92,X95:X100,X103:X121,X124:X132,X135:X145,X148:X157,X160:X178,X181:X197,X200:X207,X210:X218,X221:X225,X228:X229)/COUNT(AD4:AD26,AD29:AD42,AD45:AD63,AD66:AD73,AD76:AD92,AD95:AD100,AD103:AD121,AD124:AD132,AD135:AD145,AD148:AD157,AD160:AD178,AD181:AD197,AD200:AD207,AD210:AD218,AD221:AD225,AD228:AD229),"")</f>
        <v/>
      </c>
      <c r="Y232" s="129" t="str">
        <f>IFERROR(SUM(Y4:Y26,Y29:Y42,Y45:Y63,Y66:Y73,Y76:Y92,Y95:Y100,Y103:Y121,Y124:Y132,Y135:Y145,Y148:Y157,Y160:Y178,Y181:Y197,Y200:Y207,Y210:Y218,Y221:Y225,Y228:Y229)/COUNT(AD4:AD26,AD29:AD42,AD45:AD63,AD66:AD73,AD76:AD92,AD95:AD100,AD103:AD121,AD124:AD132,AD135:AD145,AD148:AD157,AD160:AD178,AD181:AD197,AD200:AD207,AD210:AD218,AD221:AD225,AD228:AD229),"")</f>
        <v/>
      </c>
      <c r="Z232" s="129" t="str">
        <f>IFERROR(SUM(Z4:Z26,Z29:Z42,Z45:Z63,Z66:Z73,Z76:Z92,Z95:Z100,Z103:Z121,Z124:Z132,Z135:Z145,Z148:Z157,Z160:Z178,Z181:Z197,Z200:Z207,Z210:Z218,Z221:Z225,Z228:Z229)/COUNT(AD4:AD26,AD29:AD42,AD45:AD63,AD66:AD73,AD76:AD92,AD95:AD100,AD103:AD121,AD124:AD132,AD135:AD145,AD148:AD157,AD160:AD178,AD181:AD197,AD200:AD207,AD210:AD218,AD221:AD225,AD228:AD229),"")</f>
        <v/>
      </c>
      <c r="AA232" s="129" t="str">
        <f>IFERROR(SUM(AA4:AA26,AA29:AA42,AA45:AA63,AA66:AA73,AA76:AA92,AA95:AA100,AA103:AA121,AA124:AA132,AA135:AA145,AA148:AA157,AA160:AA178,AA181:AA197,AA200:AA207,AA210:AA218,AA221:AA225,AA228:AA229)/COUNT(AD4:AD26,AD29:AD42,AD45:AD63,AD66:AD73,AD76:AD92,AD95:AD100,AD103:AD121,AD124:AD132,AD135:AD145,AD148:AD157,AD160:AD178,AD181:AD197,AD200:AD207,AD210:AD218,AD221:AD225,AD228:AD229),"")</f>
        <v/>
      </c>
      <c r="AB232" s="129" t="str">
        <f>IFERROR(SUM(AB4:AB26,AB29:AB42,AB45:AB63,AB66:AB73,AB76:AB92,AB95:AB100,AB103:AB121,AB124:AB132,AB135:AB145,AB148:AB157,AB160:AB178,AB181:AB197,AB200:AB207,AB210:AB218,AB221:AB225,AB228:AB229)/COUNT(AD4:AD26,AD29:AD42,AD45:AD63,AD66:AD73,AD76:AD92,AD95:AD100,AD103:AD121,AD124:AD132,AD135:AD145,AD148:AD157,AD160:AD178,AD181:AD197,AD200:AD207,AD210:AD218,AD221:AD225,AD228:AD229),"")</f>
        <v/>
      </c>
      <c r="AC232" s="129" t="str">
        <f>IFERROR((COUNT(AC4:AC26,AC29:AC42,AC45:AC63,AC66:AC73,AC76:AC92,AC95:AC100,AC103:AC121,AC124:AC132,AC135:AC145,AC148:AC157,AC160:AC178,AC181:AC197,AC200:AC207,AC210:AC218,AC221:AC225,AC228:AC229)/(COUNTA(AD4:AD26,AD29:AD42,AD45:AD63,AD66:AD73,AD76:AD92,AD95:AD100,AD103:AD121,AD124:AD132,AD135:AD145,AD148:AD157,AD160:AD178,AD181:AD197,AD200:AD207,AD210:AD218,AD221:AD225,AD228:AD229)-COUNTBLANK(AD4:AD26)-COUNTBLANK(AD29:AD42)-COUNTBLANK(AD45:AD63)-COUNTBLANK(AD66:AD73)-COUNTBLANK(AD76:AD92)-COUNTBLANK(AD95:AD100)-COUNTBLANK(AD103:AD121)-COUNTBLANK(AD124:AD132)-COUNTBLANK(AD135:AD145)-COUNTBLANK(AD148:AD157)-COUNTBLANK(AD160:AD178)-COUNTBLANK(AD181:AD197)-COUNTBLANK(AD200:AD207)-COUNTBLANK(AD210:AD218)-COUNTBLANK(AD221:AD225)-COUNTBLANK(AD228:AD229))*100),"")</f>
        <v/>
      </c>
      <c r="AD232" s="129">
        <f>SUM(X232:AB232)</f>
        <v>0</v>
      </c>
      <c r="AF232" s="112" t="str">
        <f>IFERROR(ROUND(((AG232/100*COUNT(AM4:AM26,AM29:AM42,AM45:AM63,AM66:AM73,AM76:AM92,AM95:AM100,AM103:AM121,AM124:AM132,AM135:AM145,AM148:AM157,AM160:AM178,AM181:AM197,AM200:AM207,AM210:AM218,AM221:AM225,AM228:AM229))*1+(AH232/100*COUNT(AM4:AM26,AM29:AM42,AM45:AM63,AM66:AM73,AM76:AM92,AM95:AM100,AM103:AM121,AM124:AM132,AM135:AM145,AM148:AM157,AM160:AM178,AM181:AM197,AM200:AM207,AM210:AM218,AM221:AM225,AM228:AM229))*2+(AI232/100*COUNT(AM4:AM26,AM29:AM42,AM45:AM63,AM66:AM73,AM76:AM92,AM95:AM100,AM103:AM121,AM124:AM132,AM135:AM145,AM148:AM157,AM160:AM178,AM181:AM197,AM200:AM207,AM210:AM218,AM221:AM225,AM228:AM229))*3+(AJ232/100*COUNT(AM4:AM26,AM29:AM42,AM45:AM63,AM66:AM73,AM76:AM92,AM95:AM100,AM103:AM121,AM124:AM132,AM135:AM145,AM148:AM157,AM160:AM178,AM181:AM197,AM200:AM207,AM210:AM218,AM221:AM225,AM228:AM229))*4+(AK232/100*COUNT(AM4:AM26,AM29:AM42,AM45:AM63,AM66:AM73,AM76:AM92,AM95:AM100,AM103:AM121,AM124:AM132,AM135:AM145,AM148:AM157,AM160:AM178,AM181:AM197,AM200:AM207,AM210:AM218,AM221:AM225,AM228:AM229))*5)/COUNT(AM4:AM26,AM29:AM42,AM45:AM63,AM66:AM73,AM76:AM92,AM95:AM100,AM103:AM121,AM124:AM132,AM135:AM145,AM148:AM157,AM160:AM178,AM181:AM197,AM200:AM207,AM210:AM218,AM221:AM225,AM228:AM229),0),"")</f>
        <v/>
      </c>
      <c r="AG232" s="129" t="str">
        <f>IFERROR(SUM(AG4:AG26,AG29:AG42,AG45:AG63,AG66:AG73,AG76:AG92,AG95:AG100,AG103:AG121,AG124:AG132,AG135:AG145,AG148:AG157,AG160:AG178,AG181:AG197,AG200:AG207,AG210:AG218,AG221:AG225,AG228:AG229)/COUNT(AM4:AM26,AM29:AM42,AM45:AM63,AM66:AM73,AM76:AM92,AM95:AM100,AM103:AM121,AM124:AM132,AM135:AM145,AM148:AM157,AM160:AM178,AM181:AM197,AM200:AM207,AM210:AM218,AM221:AM225,AM228:AM229),"")</f>
        <v/>
      </c>
      <c r="AH232" s="129" t="str">
        <f>IFERROR(SUM(AH4:AH26,AH29:AH42,AH45:AH63,AH66:AH73,AH76:AH92,AH95:AH100,AH103:AH121,AH124:AH132,AH135:AH145,AH148:AH157,AH160:AH178,AH181:AH197,AH200:AH207,AH210:AH218,AH221:AH225,AH228:AH229)/COUNT(AM4:AM26,AM29:AM42,AM45:AM63,AM66:AM73,AM76:AM92,AM95:AM100,AM103:AM121,AM124:AM132,AM135:AM145,AM148:AM157,AM160:AM178,AM181:AM197,AM200:AM207,AM210:AM218,AM221:AM225,AM228:AM229),"")</f>
        <v/>
      </c>
      <c r="AI232" s="129" t="str">
        <f>IFERROR(SUM(AI4:AI26,AI29:AI42,AI45:AI63,AI66:AI73,AI76:AI92,AI95:AI100,AI103:AI121,AI124:AI132,AI135:AI145,AI148:AI157,AI160:AI178,AI181:AI197,AI200:AI207,AI210:AI218,AI221:AI225,AI228:AI229)/COUNT(AM4:AM26,AM29:AM42,AM45:AM63,AM66:AM73,AM76:AM92,AM95:AM100,AM103:AM121,AM124:AM132,AM135:AM145,AM148:AM157,AM160:AM178,AM181:AM197,AM200:AM207,AM210:AM218,AM221:AM225,AM228:AM229),"")</f>
        <v/>
      </c>
      <c r="AJ232" s="129" t="str">
        <f>IFERROR(SUM(AJ4:AJ26,AJ29:AJ42,AJ45:AJ63,AJ66:AJ73,AJ76:AJ92,AJ95:AJ100,AJ103:AJ121,AJ124:AJ132,AJ135:AJ145,AJ148:AJ157,AJ160:AJ178,AJ181:AJ197,AJ200:AJ207,AJ210:AJ218,AJ221:AJ225,AJ228:AJ229)/COUNT(AM4:AM26,AM29:AM42,AM45:AM63,AM66:AM73,AM76:AM92,AM95:AM100,AM103:AM121,AM124:AM132,AM135:AM145,AM148:AM157,AM160:AM178,AM181:AM197,AM200:AM207,AM210:AM218,AM221:AM225,AM228:AM229),"")</f>
        <v/>
      </c>
      <c r="AK232" s="129" t="str">
        <f>IFERROR(SUM(AK4:AK26,AK29:AK42,AK45:AK63,AK66:AK73,AK76:AK92,AK95:AK100,AK103:AK121,AK124:AK132,AK135:AK145,AK148:AK157,AK160:AK178,AK181:AK197,AK200:AK207,AK210:AK218,AK221:AK225,AK228:AK229)/COUNT(AM4:AM26,AM29:AM42,AM45:AM63,AM66:AM73,AM76:AM92,AM95:AM100,AM103:AM121,AM124:AM132,AM135:AM145,AM148:AM157,AM160:AM178,AM181:AM197,AM200:AM207,AM210:AM218,AM221:AM225,AM228:AM229),"")</f>
        <v/>
      </c>
      <c r="AL232" s="129" t="str">
        <f>IFERROR((COUNT(AL4:AL26,AL29:AL42,AL45:AL63,AL66:AL73,AL76:AL92,AL95:AL100,AL103:AL121,AL124:AL132,AL135:AL145,AL148:AL157,AL160:AL178,AL181:AL197,AL200:AL207,AL210:AL218,AL221:AL225,AL228:AL229)/(COUNTA(AM4:AM26,AM29:AM42,AM45:AM63,AM66:AM73,AM76:AM92,AM95:AM100,AM103:AM121,AM124:AM132,AM135:AM145,AM148:AM157,AM160:AM178,AM181:AM197,AM200:AM207,AM210:AM218,AM221:AM225,AM228:AM229)-COUNTBLANK(AM4:AM26)-COUNTBLANK(AM29:AM42)-COUNTBLANK(AM45:AM63)-COUNTBLANK(AM66:AM73)-COUNTBLANK(AM76:AM92)-COUNTBLANK(AM95:AM100)-COUNTBLANK(AM103:AM121)-COUNTBLANK(AM124:AM132)-COUNTBLANK(AM135:AM145)-COUNTBLANK(AM148:AM157)-COUNTBLANK(AM160:AM178)-COUNTBLANK(AM181:AM197)-COUNTBLANK(AM200:AM207)-COUNTBLANK(AM210:AM218)-COUNTBLANK(AM221:AM225)-COUNTBLANK(AM228:AM229))*100),"")</f>
        <v/>
      </c>
      <c r="AM232" s="129">
        <f>SUM(AG232:AK232)</f>
        <v>0</v>
      </c>
    </row>
    <row r="233" spans="1:39" ht="15.6" customHeight="1" thickBot="1" x14ac:dyDescent="0.35">
      <c r="A233" s="379"/>
      <c r="B233" s="380"/>
      <c r="C233" s="380"/>
      <c r="D233" s="381"/>
      <c r="E233" s="382" t="str">
        <f>IF(E232=1,"Very Good",IF(E232=2,"Good",IF(E232=3,"Fair",IF(E232=4,"Poor",IF(E232=5,"Very Poor","")))))</f>
        <v/>
      </c>
      <c r="F233" s="383"/>
      <c r="G233" s="383"/>
      <c r="H233" s="383"/>
      <c r="I233" s="383"/>
      <c r="J233" s="383"/>
      <c r="K233" s="383"/>
      <c r="L233" s="384"/>
      <c r="N233" s="382" t="str">
        <f>IF(N232=1,"Very Good",IF(N232=2,"Good",IF(N232=3,"Fair",IF(N232=4,"Poor",IF(N232=5,"Very Poor","")))))</f>
        <v/>
      </c>
      <c r="O233" s="383"/>
      <c r="P233" s="383"/>
      <c r="Q233" s="383"/>
      <c r="R233" s="383"/>
      <c r="S233" s="383"/>
      <c r="T233" s="383"/>
      <c r="U233" s="384"/>
      <c r="W233" s="382" t="str">
        <f>IF(W232=1,"Very Good",IF(W232=2,"Good",IF(W232=3,"Fair",IF(W232=4,"Poor",IF(W232=5,"Very Poor","")))))</f>
        <v/>
      </c>
      <c r="X233" s="383"/>
      <c r="Y233" s="383"/>
      <c r="Z233" s="383"/>
      <c r="AA233" s="383"/>
      <c r="AB233" s="383"/>
      <c r="AC233" s="383"/>
      <c r="AD233" s="384"/>
      <c r="AF233" s="382" t="str">
        <f>IF(AF232=1,"Very Good",IF(AF232=2,"Good",IF(AF232=3,"Fair",IF(AF232=4,"Poor",IF(AF232=5,"Very Poor","")))))</f>
        <v/>
      </c>
      <c r="AG233" s="383"/>
      <c r="AH233" s="383"/>
      <c r="AI233" s="383"/>
      <c r="AJ233" s="383"/>
      <c r="AK233" s="383"/>
      <c r="AL233" s="383"/>
      <c r="AM233" s="384"/>
    </row>
    <row r="234" spans="1:39" ht="30" customHeight="1" x14ac:dyDescent="0.3">
      <c r="A234" s="186"/>
      <c r="B234" s="186"/>
      <c r="C234" s="186"/>
      <c r="D234" s="186"/>
      <c r="E234" s="187"/>
      <c r="F234" s="187"/>
      <c r="G234" s="187"/>
      <c r="H234" s="187"/>
      <c r="I234" s="187"/>
      <c r="J234" s="187"/>
      <c r="K234" s="187"/>
      <c r="L234" s="187"/>
      <c r="N234" s="187"/>
      <c r="O234" s="187"/>
      <c r="P234" s="187"/>
      <c r="Q234" s="187"/>
      <c r="R234" s="187"/>
      <c r="S234" s="187"/>
      <c r="T234" s="187"/>
      <c r="U234" s="187"/>
      <c r="W234" s="187"/>
      <c r="X234" s="187"/>
      <c r="Y234" s="187"/>
      <c r="Z234" s="187"/>
      <c r="AA234" s="187"/>
      <c r="AB234" s="187"/>
      <c r="AC234" s="187"/>
      <c r="AD234" s="187"/>
      <c r="AF234" s="187"/>
      <c r="AG234" s="187"/>
      <c r="AH234" s="187"/>
      <c r="AI234" s="187"/>
      <c r="AJ234" s="187"/>
      <c r="AK234" s="187"/>
      <c r="AL234" s="187"/>
      <c r="AM234" s="187"/>
    </row>
    <row r="235" spans="1:39" ht="45.45" customHeight="1" x14ac:dyDescent="0.3">
      <c r="A235" s="128" t="s">
        <v>85</v>
      </c>
      <c r="B235" s="370" t="s">
        <v>197</v>
      </c>
      <c r="C235" s="370"/>
      <c r="D235" s="370"/>
      <c r="E235" s="370"/>
      <c r="F235" s="370"/>
      <c r="G235" s="370"/>
      <c r="H235" s="114"/>
      <c r="I235" s="114"/>
      <c r="J235" s="114"/>
      <c r="K235" s="114"/>
      <c r="L235" s="114"/>
      <c r="M235" s="115"/>
      <c r="N235" s="115"/>
      <c r="O235" s="114"/>
      <c r="P235" s="114"/>
      <c r="Q235" s="114"/>
      <c r="R235" s="114"/>
      <c r="S235" s="114"/>
      <c r="T235" s="114"/>
      <c r="U235" s="114"/>
      <c r="W235" s="115"/>
      <c r="X235" s="114"/>
      <c r="Y235" s="114"/>
      <c r="Z235" s="114"/>
      <c r="AA235" s="114"/>
      <c r="AB235" s="114"/>
      <c r="AC235" s="114"/>
      <c r="AD235" s="114"/>
      <c r="AF235" s="115"/>
      <c r="AG235" s="114"/>
      <c r="AH235" s="114"/>
      <c r="AI235" s="114"/>
      <c r="AJ235" s="114"/>
      <c r="AK235" s="114"/>
      <c r="AL235" s="114"/>
      <c r="AM235" s="114"/>
    </row>
    <row r="236" spans="1:39" ht="14.4" customHeight="1" x14ac:dyDescent="0.3">
      <c r="A236" s="127" t="s">
        <v>37</v>
      </c>
      <c r="B236" s="370" t="s">
        <v>339</v>
      </c>
      <c r="C236" s="370"/>
      <c r="D236" s="370"/>
      <c r="E236" s="370"/>
      <c r="F236" s="370"/>
      <c r="G236" s="370"/>
      <c r="H236" s="370"/>
      <c r="I236" s="370"/>
      <c r="J236" s="370"/>
      <c r="K236" s="370"/>
      <c r="L236" s="282"/>
      <c r="M236" s="115"/>
      <c r="N236" s="115"/>
      <c r="O236" s="114"/>
      <c r="P236" s="114"/>
      <c r="Q236" s="114"/>
      <c r="R236" s="114"/>
      <c r="S236" s="114"/>
      <c r="T236" s="114"/>
      <c r="U236" s="282"/>
      <c r="W236" s="115"/>
      <c r="X236" s="114"/>
      <c r="Y236" s="114"/>
      <c r="Z236" s="114"/>
      <c r="AA236" s="114"/>
      <c r="AB236" s="114"/>
      <c r="AC236" s="114"/>
      <c r="AD236" s="282"/>
      <c r="AF236" s="115"/>
      <c r="AG236" s="114"/>
      <c r="AH236" s="114"/>
      <c r="AI236" s="114"/>
      <c r="AJ236" s="114"/>
      <c r="AK236" s="114"/>
      <c r="AL236" s="114"/>
      <c r="AM236" s="282"/>
    </row>
    <row r="237" spans="1:39" ht="30" customHeight="1" x14ac:dyDescent="0.3">
      <c r="A237" s="127" t="s">
        <v>57</v>
      </c>
      <c r="B237" s="370" t="s">
        <v>136</v>
      </c>
      <c r="C237" s="370"/>
      <c r="D237" s="370"/>
      <c r="E237" s="370"/>
      <c r="F237" s="370"/>
      <c r="G237" s="370"/>
      <c r="H237" s="370"/>
      <c r="I237" s="370"/>
      <c r="J237" s="370"/>
      <c r="K237" s="370"/>
      <c r="L237" s="370"/>
      <c r="M237" s="115"/>
      <c r="N237" s="115"/>
      <c r="O237" s="114"/>
      <c r="P237" s="114"/>
      <c r="Q237" s="114"/>
      <c r="R237" s="114"/>
      <c r="S237" s="114"/>
      <c r="T237" s="114"/>
      <c r="U237" s="114"/>
      <c r="W237" s="115"/>
      <c r="X237" s="114"/>
      <c r="Y237" s="114"/>
      <c r="Z237" s="114"/>
      <c r="AA237" s="114"/>
      <c r="AB237" s="114"/>
      <c r="AC237" s="114"/>
      <c r="AD237" s="114"/>
      <c r="AF237" s="115"/>
      <c r="AG237" s="114"/>
      <c r="AH237" s="114"/>
      <c r="AI237" s="114"/>
      <c r="AJ237" s="114"/>
      <c r="AK237" s="114"/>
      <c r="AL237" s="114"/>
      <c r="AM237" s="114"/>
    </row>
    <row r="238" spans="1:39" ht="15" thickBot="1" x14ac:dyDescent="0.35">
      <c r="A238" s="127" t="s">
        <v>86</v>
      </c>
      <c r="B238" s="370" t="s">
        <v>328</v>
      </c>
      <c r="C238" s="370"/>
      <c r="D238" s="370"/>
      <c r="E238" s="370"/>
      <c r="F238" s="370"/>
      <c r="G238" s="370"/>
      <c r="H238" s="370"/>
      <c r="I238" s="370"/>
      <c r="J238" s="370"/>
      <c r="K238" s="370"/>
      <c r="L238" s="370"/>
      <c r="M238" s="115"/>
      <c r="N238" s="115"/>
      <c r="O238" s="114"/>
      <c r="P238" s="114"/>
      <c r="Q238" s="114"/>
      <c r="R238" s="114"/>
      <c r="S238" s="114"/>
      <c r="T238" s="114"/>
      <c r="U238" s="114"/>
      <c r="W238" s="115"/>
      <c r="X238" s="114"/>
      <c r="Y238" s="114"/>
      <c r="Z238" s="114"/>
      <c r="AA238" s="114"/>
      <c r="AB238" s="114"/>
      <c r="AC238" s="114"/>
      <c r="AD238" s="114"/>
      <c r="AF238" s="115"/>
      <c r="AG238" s="114"/>
      <c r="AH238" s="114"/>
      <c r="AI238" s="114"/>
      <c r="AJ238" s="114"/>
      <c r="AK238" s="114"/>
      <c r="AL238" s="114"/>
      <c r="AM238" s="114"/>
    </row>
    <row r="239" spans="1:39" ht="15" thickBot="1" x14ac:dyDescent="0.35">
      <c r="A239" s="127" t="s">
        <v>87</v>
      </c>
      <c r="B239" s="371" t="s">
        <v>329</v>
      </c>
      <c r="C239" s="372"/>
      <c r="D239" s="282"/>
      <c r="E239" s="282"/>
      <c r="F239" s="282"/>
      <c r="G239" s="282"/>
      <c r="H239" s="282"/>
      <c r="I239" s="282"/>
      <c r="J239" s="282"/>
      <c r="K239" s="282"/>
      <c r="L239" s="282"/>
      <c r="M239" s="115"/>
      <c r="N239" s="282"/>
      <c r="O239" s="282"/>
      <c r="P239" s="282"/>
      <c r="Q239" s="282"/>
      <c r="R239" s="282"/>
      <c r="S239" s="282"/>
      <c r="T239" s="282"/>
      <c r="U239" s="282"/>
      <c r="W239" s="282"/>
      <c r="X239" s="282"/>
      <c r="Y239" s="282"/>
      <c r="Z239" s="282"/>
      <c r="AA239" s="282"/>
      <c r="AB239" s="282"/>
      <c r="AC239" s="282"/>
      <c r="AD239" s="282"/>
      <c r="AF239" s="282"/>
      <c r="AG239" s="282"/>
      <c r="AH239" s="282"/>
      <c r="AI239" s="282"/>
      <c r="AJ239" s="282"/>
      <c r="AK239" s="282"/>
      <c r="AL239" s="282"/>
      <c r="AM239" s="282"/>
    </row>
    <row r="240" spans="1:39" ht="15" thickBot="1" x14ac:dyDescent="0.35">
      <c r="A240" s="126"/>
      <c r="B240" s="373" t="s">
        <v>88</v>
      </c>
      <c r="C240" s="374"/>
      <c r="E240" s="139"/>
      <c r="M240" s="115"/>
      <c r="N240" s="139"/>
      <c r="W240" s="139"/>
      <c r="AF240" s="139"/>
    </row>
    <row r="241" spans="1:39" x14ac:dyDescent="0.3">
      <c r="B241" s="125">
        <v>1</v>
      </c>
      <c r="C241" s="124" t="s">
        <v>89</v>
      </c>
      <c r="E241" s="139"/>
      <c r="M241" s="115"/>
      <c r="N241" s="139"/>
      <c r="W241" s="139"/>
      <c r="AF241" s="139"/>
    </row>
    <row r="242" spans="1:39" x14ac:dyDescent="0.3">
      <c r="B242" s="123">
        <v>2</v>
      </c>
      <c r="C242" s="122" t="s">
        <v>90</v>
      </c>
      <c r="E242" s="139"/>
      <c r="M242" s="115"/>
      <c r="N242" s="139"/>
      <c r="W242" s="139"/>
      <c r="AF242" s="139"/>
    </row>
    <row r="243" spans="1:39" x14ac:dyDescent="0.3">
      <c r="B243" s="123">
        <v>3</v>
      </c>
      <c r="C243" s="122" t="s">
        <v>91</v>
      </c>
      <c r="E243" s="139"/>
      <c r="M243" s="115"/>
      <c r="N243" s="139"/>
      <c r="W243" s="139"/>
      <c r="AF243" s="139"/>
    </row>
    <row r="244" spans="1:39" x14ac:dyDescent="0.3">
      <c r="B244" s="123">
        <v>4</v>
      </c>
      <c r="C244" s="122" t="s">
        <v>92</v>
      </c>
      <c r="E244" s="139"/>
      <c r="M244" s="115"/>
      <c r="N244" s="139"/>
      <c r="W244" s="139"/>
      <c r="AF244" s="139"/>
    </row>
    <row r="245" spans="1:39" s="188" customFormat="1" ht="15" customHeight="1" thickBot="1" x14ac:dyDescent="0.35">
      <c r="A245" s="114"/>
      <c r="B245" s="121">
        <v>5</v>
      </c>
      <c r="C245" s="120" t="s">
        <v>93</v>
      </c>
      <c r="D245" s="116"/>
      <c r="E245" s="139"/>
      <c r="F245" s="115"/>
      <c r="G245" s="115"/>
      <c r="H245" s="115"/>
      <c r="I245" s="115"/>
      <c r="J245" s="115"/>
      <c r="K245" s="115"/>
      <c r="L245" s="115"/>
      <c r="M245" s="180"/>
      <c r="N245" s="139"/>
      <c r="O245" s="115"/>
      <c r="P245" s="115"/>
      <c r="Q245" s="115"/>
      <c r="R245" s="115"/>
      <c r="S245" s="115"/>
      <c r="T245" s="115"/>
      <c r="U245" s="115"/>
      <c r="W245" s="139"/>
      <c r="X245" s="115"/>
      <c r="Y245" s="115"/>
      <c r="Z245" s="115"/>
      <c r="AA245" s="115"/>
      <c r="AB245" s="115"/>
      <c r="AC245" s="115"/>
      <c r="AD245" s="115"/>
      <c r="AF245" s="139"/>
      <c r="AG245" s="115"/>
      <c r="AH245" s="115"/>
      <c r="AI245" s="115"/>
      <c r="AJ245" s="115"/>
      <c r="AK245" s="115"/>
      <c r="AL245" s="115"/>
      <c r="AM245" s="115"/>
    </row>
    <row r="246" spans="1:39" x14ac:dyDescent="0.3">
      <c r="A246" s="193" t="s">
        <v>142</v>
      </c>
      <c r="B246" s="375" t="s">
        <v>330</v>
      </c>
      <c r="C246" s="375"/>
      <c r="D246" s="375"/>
      <c r="E246" s="375"/>
      <c r="F246" s="375"/>
      <c r="G246" s="375"/>
      <c r="H246" s="375"/>
      <c r="I246" s="375"/>
      <c r="J246" s="375"/>
      <c r="K246" s="375"/>
      <c r="L246" s="375"/>
      <c r="N246" s="114"/>
      <c r="O246" s="114"/>
      <c r="P246" s="114"/>
      <c r="Q246" s="114"/>
      <c r="R246" s="114"/>
      <c r="S246" s="114"/>
      <c r="T246" s="114"/>
      <c r="U246" s="114"/>
      <c r="W246" s="114"/>
      <c r="X246" s="114"/>
      <c r="Y246" s="114"/>
      <c r="Z246" s="114"/>
      <c r="AA246" s="114"/>
      <c r="AB246" s="114"/>
      <c r="AC246" s="114"/>
      <c r="AD246" s="114"/>
      <c r="AF246" s="114"/>
      <c r="AG246" s="114"/>
      <c r="AH246" s="114"/>
      <c r="AI246" s="114"/>
      <c r="AJ246" s="114"/>
      <c r="AK246" s="114"/>
      <c r="AL246" s="114"/>
      <c r="AM246" s="114"/>
    </row>
    <row r="247" spans="1:39" x14ac:dyDescent="0.3">
      <c r="A247" s="119" t="s">
        <v>200</v>
      </c>
      <c r="B247" s="369" t="s">
        <v>109</v>
      </c>
      <c r="C247" s="369"/>
      <c r="D247" s="369"/>
      <c r="E247" s="369"/>
      <c r="F247" s="369"/>
      <c r="G247" s="369"/>
      <c r="H247" s="369"/>
      <c r="I247" s="369"/>
      <c r="J247" s="369"/>
      <c r="K247" s="369"/>
      <c r="L247" s="369"/>
      <c r="N247" s="114"/>
      <c r="O247" s="114"/>
      <c r="P247" s="114"/>
      <c r="Q247" s="114"/>
      <c r="R247" s="114"/>
      <c r="S247" s="114"/>
      <c r="T247" s="114"/>
      <c r="U247" s="114"/>
      <c r="W247" s="114"/>
      <c r="X247" s="114"/>
      <c r="Y247" s="114"/>
      <c r="Z247" s="114"/>
      <c r="AA247" s="114"/>
      <c r="AB247" s="114"/>
      <c r="AC247" s="114"/>
      <c r="AD247" s="114"/>
      <c r="AF247" s="114"/>
      <c r="AG247" s="114"/>
      <c r="AH247" s="114"/>
      <c r="AI247" s="114"/>
      <c r="AJ247" s="114"/>
      <c r="AK247" s="114"/>
      <c r="AL247" s="114"/>
      <c r="AM247" s="114"/>
    </row>
    <row r="248" spans="1:39" x14ac:dyDescent="0.3">
      <c r="A248" s="127" t="s">
        <v>331</v>
      </c>
      <c r="B248" s="370" t="s">
        <v>459</v>
      </c>
      <c r="C248" s="370"/>
      <c r="D248" s="370"/>
      <c r="E248" s="370"/>
      <c r="F248" s="370"/>
      <c r="G248" s="370"/>
      <c r="H248" s="114"/>
      <c r="I248" s="114"/>
      <c r="J248" s="114"/>
      <c r="K248" s="114"/>
      <c r="L248" s="114"/>
      <c r="N248" s="114"/>
      <c r="O248" s="114"/>
      <c r="P248" s="114"/>
      <c r="Q248" s="114"/>
      <c r="R248" s="114"/>
      <c r="S248" s="114"/>
      <c r="T248" s="114"/>
      <c r="U248" s="114"/>
      <c r="W248" s="114"/>
      <c r="X248" s="114"/>
      <c r="Y248" s="114"/>
      <c r="Z248" s="114"/>
      <c r="AA248" s="114"/>
      <c r="AB248" s="114"/>
      <c r="AC248" s="114"/>
      <c r="AD248" s="114"/>
      <c r="AF248" s="114"/>
      <c r="AG248" s="114"/>
      <c r="AH248" s="114"/>
      <c r="AI248" s="114"/>
      <c r="AJ248" s="114"/>
      <c r="AK248" s="114"/>
      <c r="AL248" s="114"/>
      <c r="AM248" s="114"/>
    </row>
  </sheetData>
  <sheetProtection sheet="1" formatCells="0" formatColumns="0" formatRows="0" insertColumns="0" insertRows="0" deleteColumns="0" deleteRows="0" autoFilter="0"/>
  <mergeCells count="146">
    <mergeCell ref="A2:A3"/>
    <mergeCell ref="B2:B3"/>
    <mergeCell ref="C2:C3"/>
    <mergeCell ref="D2:D3"/>
    <mergeCell ref="E2:E3"/>
    <mergeCell ref="F2:L2"/>
    <mergeCell ref="N2:N3"/>
    <mergeCell ref="O2:U2"/>
    <mergeCell ref="W2:W3"/>
    <mergeCell ref="X2:AD2"/>
    <mergeCell ref="AF2:AF3"/>
    <mergeCell ref="AG2:AM2"/>
    <mergeCell ref="E1:L1"/>
    <mergeCell ref="N1:U1"/>
    <mergeCell ref="W1:AD1"/>
    <mergeCell ref="AF1:AM1"/>
    <mergeCell ref="X28:AD28"/>
    <mergeCell ref="AG28:AM28"/>
    <mergeCell ref="A29:A44"/>
    <mergeCell ref="C29:C42"/>
    <mergeCell ref="C43:C44"/>
    <mergeCell ref="F44:L44"/>
    <mergeCell ref="O44:U44"/>
    <mergeCell ref="X44:AD44"/>
    <mergeCell ref="AG44:AM44"/>
    <mergeCell ref="A4:A28"/>
    <mergeCell ref="B4:B134"/>
    <mergeCell ref="C4:C26"/>
    <mergeCell ref="C27:C28"/>
    <mergeCell ref="F28:L28"/>
    <mergeCell ref="O28:U28"/>
    <mergeCell ref="A45:A65"/>
    <mergeCell ref="C45:C63"/>
    <mergeCell ref="C64:C65"/>
    <mergeCell ref="F65:L65"/>
    <mergeCell ref="O65:U65"/>
    <mergeCell ref="X65:AD65"/>
    <mergeCell ref="AG65:AM65"/>
    <mergeCell ref="A66:A75"/>
    <mergeCell ref="C66:C73"/>
    <mergeCell ref="C74:C75"/>
    <mergeCell ref="F75:L75"/>
    <mergeCell ref="O75:U75"/>
    <mergeCell ref="X75:AD75"/>
    <mergeCell ref="AG75:AM75"/>
    <mergeCell ref="AG94:AM94"/>
    <mergeCell ref="A95:A102"/>
    <mergeCell ref="C95:C100"/>
    <mergeCell ref="C101:C102"/>
    <mergeCell ref="F102:L102"/>
    <mergeCell ref="O102:U102"/>
    <mergeCell ref="X102:AD102"/>
    <mergeCell ref="AG102:AM102"/>
    <mergeCell ref="A76:A94"/>
    <mergeCell ref="C76:C92"/>
    <mergeCell ref="C93:C94"/>
    <mergeCell ref="F94:L94"/>
    <mergeCell ref="O94:U94"/>
    <mergeCell ref="X94:AD94"/>
    <mergeCell ref="AG123:AM123"/>
    <mergeCell ref="A124:A134"/>
    <mergeCell ref="C124:C132"/>
    <mergeCell ref="C133:C134"/>
    <mergeCell ref="F134:L134"/>
    <mergeCell ref="O134:U134"/>
    <mergeCell ref="X134:AD134"/>
    <mergeCell ref="AG134:AM134"/>
    <mergeCell ref="A103:A123"/>
    <mergeCell ref="C103:C121"/>
    <mergeCell ref="C122:C123"/>
    <mergeCell ref="F123:L123"/>
    <mergeCell ref="O123:U123"/>
    <mergeCell ref="X123:AD123"/>
    <mergeCell ref="X147:AD147"/>
    <mergeCell ref="AG147:AM147"/>
    <mergeCell ref="A148:A159"/>
    <mergeCell ref="C148:C157"/>
    <mergeCell ref="C158:C159"/>
    <mergeCell ref="F159:L159"/>
    <mergeCell ref="O159:U159"/>
    <mergeCell ref="X159:AD159"/>
    <mergeCell ref="AG159:AM159"/>
    <mergeCell ref="A135:A147"/>
    <mergeCell ref="B135:B220"/>
    <mergeCell ref="C135:C145"/>
    <mergeCell ref="C146:C147"/>
    <mergeCell ref="F147:L147"/>
    <mergeCell ref="O147:U147"/>
    <mergeCell ref="A160:A180"/>
    <mergeCell ref="C160:C178"/>
    <mergeCell ref="C179:C180"/>
    <mergeCell ref="F180:L180"/>
    <mergeCell ref="O180:U180"/>
    <mergeCell ref="X180:AD180"/>
    <mergeCell ref="AG180:AM180"/>
    <mergeCell ref="A181:A199"/>
    <mergeCell ref="C181:C197"/>
    <mergeCell ref="C198:C199"/>
    <mergeCell ref="F199:L199"/>
    <mergeCell ref="O199:U199"/>
    <mergeCell ref="X199:AD199"/>
    <mergeCell ref="AG199:AM199"/>
    <mergeCell ref="AG209:AM209"/>
    <mergeCell ref="A210:A220"/>
    <mergeCell ref="C210:C218"/>
    <mergeCell ref="C219:C220"/>
    <mergeCell ref="F220:L220"/>
    <mergeCell ref="O220:U220"/>
    <mergeCell ref="X220:AD220"/>
    <mergeCell ref="AG220:AM220"/>
    <mergeCell ref="A200:A209"/>
    <mergeCell ref="C200:C207"/>
    <mergeCell ref="C208:C209"/>
    <mergeCell ref="F209:L209"/>
    <mergeCell ref="O209:U209"/>
    <mergeCell ref="X209:AD209"/>
    <mergeCell ref="N233:U233"/>
    <mergeCell ref="W233:AD233"/>
    <mergeCell ref="AF233:AM233"/>
    <mergeCell ref="B235:G235"/>
    <mergeCell ref="O227:U227"/>
    <mergeCell ref="X227:AD227"/>
    <mergeCell ref="AG227:AM227"/>
    <mergeCell ref="A228:A231"/>
    <mergeCell ref="B228:B231"/>
    <mergeCell ref="C230:C231"/>
    <mergeCell ref="F231:L231"/>
    <mergeCell ref="O231:U231"/>
    <mergeCell ref="X231:AD231"/>
    <mergeCell ref="AG231:AM231"/>
    <mergeCell ref="A221:A227"/>
    <mergeCell ref="B221:B227"/>
    <mergeCell ref="C221:C223"/>
    <mergeCell ref="C224:C225"/>
    <mergeCell ref="C226:C227"/>
    <mergeCell ref="F227:L227"/>
    <mergeCell ref="B247:L247"/>
    <mergeCell ref="B248:G248"/>
    <mergeCell ref="B236:K236"/>
    <mergeCell ref="B237:L237"/>
    <mergeCell ref="B238:L238"/>
    <mergeCell ref="B239:C239"/>
    <mergeCell ref="B240:C240"/>
    <mergeCell ref="B246:L246"/>
    <mergeCell ref="A232:D233"/>
    <mergeCell ref="E233:L233"/>
  </mergeCells>
  <conditionalFormatting sqref="L4:L26 U4:U26 AD4:AD26 AM4:AM26 L29:L42 U29:U42 AD29:AD42 AM29:AM42 L45:L63 U45:U63 AD45:AD63 AM45:AM63 L66:L73 U66:U73 AD66:AD73 AM66:AM73 L76:L92 U76:U92 AD76:AD92 AM76:AM92 L95:L100 U95:U100 AD95:AD100 AM95:AM100 L103:L121 U103:U121 AD103:AD121 AM103:AM121 L124:L132 U124:U132 AD124:AD132 AM124:AM132 L135:L145 U135:U145 AD135:AD145 AM135:AM145 L148:L157 U148:U157 AD148:AD157 AM148:AM157 L160:L178 U160:U178 AD160:AD178 AM160:AM178 L181:L197 U181:U197 AD181:AD197 AM181:AM197 L200:L207 U200:U207 AD200:AD207 AM200:AM207 L210:L218 U210:U218 AD210:AD218 AM210:AM218 L221:L225 U221:U225 AD221:AD225 AM221:AM225 L228:L229 U228:U229 AD228:AD229 AM228:AM229">
    <cfRule type="containsBlanks" dxfId="31" priority="6">
      <formula>LEN(TRIM(L4))=0</formula>
    </cfRule>
    <cfRule type="expression" dxfId="30" priority="7">
      <formula>OR(AND(L4&gt;0,L4&lt;100),L4="N/A",L4&gt;100)</formula>
    </cfRule>
  </conditionalFormatting>
  <conditionalFormatting sqref="F28 O28 X28 AG28 F44 O44 X44 AG44 F65 O65 X65 AG65 F75 O75 X75 AG75 F94 O94 X94 AG94 F102 O102 X102 AG102 F123 O123 X123 AG123 F134 O134 X134 AG134 F147 O147 X147 AG147 F159 O159 X159 AG159 F180 O180 X180 AG180 F199 O199 X199 AG199 F209 O209 X209 AG209 F220 O220 X220 AG220 F227 O227 X227 AG227 F231 O231 X231 AG231 E233 N233 W233 AF233">
    <cfRule type="containsText" dxfId="29" priority="1" operator="containsText" text="Fair">
      <formula>NOT(ISERROR(SEARCH("Fair",E28)))</formula>
    </cfRule>
    <cfRule type="containsText" dxfId="28" priority="2" operator="containsText" text="Very Poor">
      <formula>NOT(ISERROR(SEARCH("Very Poor",E28)))</formula>
    </cfRule>
    <cfRule type="containsText" dxfId="27" priority="3" operator="containsText" text="Poor">
      <formula>NOT(ISERROR(SEARCH("Poor",E28)))</formula>
    </cfRule>
    <cfRule type="containsText" dxfId="26" priority="4" operator="containsText" text="Very Good">
      <formula>NOT(ISERROR(SEARCH("Very Good",E28)))</formula>
    </cfRule>
    <cfRule type="containsText" dxfId="25" priority="5" operator="containsText" text="Good">
      <formula>NOT(ISERROR(SEARCH("Good",E28)))</formula>
    </cfRule>
  </conditionalFormatting>
  <dataValidations count="1">
    <dataValidation type="list" allowBlank="1" showInputMessage="1" showErrorMessage="1" sqref="E228:E229 E221:E225 E210:E218 E181:E197 E200:E207 E4:E26 E29:E42 E45:E63 E66:E73 E76:E92 E95:E100 E103:E121 E124:E132 E135:E145 E148:E157 E160:E178 N228:N229 N221:N225 N210:N218 N181:N197 N200:N207 N4:N26 N29:N42 N45:N63 N66:N73 N76:N92 N95:N100 N103:N121 N124:N132 N135:N145 N148:N157 N160:N178 W228:W229 W221:W225 W210:W218 W181:W197 W200:W207 W4:W26 W29:W42 W45:W63 W66:W73 W76:W92 W95:W100 W103:W121 W124:W132 W135:W145 W148:W157 W160:W178 AF228:AF229 AF221:AF225 AF210:AF218 AF181:AF197 AF200:AF207 AF4:AF26 AF29:AF42 AF45:AF63 AF66:AF73 AF76:AF92 AF95:AF100 AF103:AF121 AF124:AF132 AF135:AF145 AF148:AF157 AF160:AF178" xr:uid="{A7DDE9F7-6848-4A00-BC3C-225C14FCDF3A}">
      <formula1>"1,2,3,4,5"</formula1>
    </dataValidation>
  </dataValidations>
  <pageMargins left="0.23622047244094491" right="0.23622047244094491" top="0.74803149606299213" bottom="0.74803149606299213" header="0.31496062992125984" footer="0.31496062992125984"/>
  <pageSetup paperSize="3" scale="75" fitToHeight="0" orientation="portrait" horizontalDpi="4294967293" r:id="rId1"/>
  <headerFooter>
    <oddHeader>&amp;C&amp;"-,Bold"&amp;12Building and Property Asset Class Performance Evaluation Matrix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D727-95FB-4B5A-B8FD-56C2423A9EDB}">
  <sheetPr>
    <tabColor theme="9"/>
    <pageSetUpPr fitToPage="1"/>
  </sheetPr>
  <dimension ref="A1:S239"/>
  <sheetViews>
    <sheetView zoomScale="70" zoomScaleNormal="70" workbookViewId="0">
      <pane ySplit="3" topLeftCell="A4" activePane="bottomLeft" state="frozen"/>
      <selection activeCell="J244" sqref="J244"/>
      <selection pane="bottomLeft" activeCell="J244" sqref="J244"/>
    </sheetView>
  </sheetViews>
  <sheetFormatPr defaultColWidth="9.109375" defaultRowHeight="14.4" x14ac:dyDescent="0.3"/>
  <cols>
    <col min="1" max="1" width="20.6640625" style="114" customWidth="1"/>
    <col min="2" max="2" width="6.33203125" style="118" customWidth="1"/>
    <col min="3" max="3" width="45.77734375" style="117" customWidth="1"/>
    <col min="4" max="4" width="75.77734375" style="116" customWidth="1"/>
    <col min="5" max="5" width="12.77734375" style="116" customWidth="1"/>
    <col min="6" max="6" width="16.77734375" style="114" customWidth="1"/>
    <col min="7" max="7" width="4.77734375" style="114" customWidth="1"/>
    <col min="8" max="8" width="9.109375" style="114"/>
    <col min="9" max="9" width="12.77734375" style="116" customWidth="1"/>
    <col min="10" max="10" width="16.77734375" style="114" customWidth="1"/>
    <col min="11" max="11" width="4.77734375" style="114" customWidth="1"/>
    <col min="12" max="12" width="9.109375" style="114"/>
    <col min="13" max="13" width="12.77734375" style="116" customWidth="1"/>
    <col min="14" max="14" width="16.77734375" style="114" customWidth="1"/>
    <col min="15" max="15" width="4.77734375" style="114" customWidth="1"/>
    <col min="16" max="16" width="9.109375" style="114"/>
    <col min="17" max="17" width="12.77734375" style="116" customWidth="1"/>
    <col min="18" max="18" width="16.77734375" style="114" customWidth="1"/>
    <col min="19" max="19" width="4.77734375" style="114" customWidth="1"/>
    <col min="20" max="16384" width="9.109375" style="114"/>
  </cols>
  <sheetData>
    <row r="1" spans="1:19" ht="16.2" thickBot="1" x14ac:dyDescent="0.35">
      <c r="E1" s="430" t="s">
        <v>460</v>
      </c>
      <c r="F1" s="431"/>
      <c r="G1" s="432"/>
      <c r="I1" s="430" t="s">
        <v>460</v>
      </c>
      <c r="J1" s="431"/>
      <c r="K1" s="432"/>
      <c r="M1" s="430" t="s">
        <v>460</v>
      </c>
      <c r="N1" s="431"/>
      <c r="O1" s="432"/>
      <c r="Q1" s="430" t="s">
        <v>460</v>
      </c>
      <c r="R1" s="431"/>
      <c r="S1" s="432"/>
    </row>
    <row r="2" spans="1:19" ht="37.5" customHeight="1" x14ac:dyDescent="0.3">
      <c r="A2" s="333" t="s">
        <v>377</v>
      </c>
      <c r="B2" s="391" t="s">
        <v>27</v>
      </c>
      <c r="C2" s="333" t="s">
        <v>198</v>
      </c>
      <c r="D2" s="333" t="s">
        <v>135</v>
      </c>
      <c r="E2" s="333" t="s">
        <v>332</v>
      </c>
      <c r="F2" s="333" t="s">
        <v>351</v>
      </c>
      <c r="G2" s="428" t="s">
        <v>77</v>
      </c>
      <c r="H2" s="115"/>
      <c r="I2" s="333" t="s">
        <v>332</v>
      </c>
      <c r="J2" s="333" t="s">
        <v>351</v>
      </c>
      <c r="K2" s="428" t="s">
        <v>77</v>
      </c>
      <c r="M2" s="333" t="s">
        <v>332</v>
      </c>
      <c r="N2" s="333" t="s">
        <v>351</v>
      </c>
      <c r="O2" s="428" t="s">
        <v>77</v>
      </c>
      <c r="Q2" s="333" t="s">
        <v>332</v>
      </c>
      <c r="R2" s="333" t="s">
        <v>351</v>
      </c>
      <c r="S2" s="428" t="s">
        <v>77</v>
      </c>
    </row>
    <row r="3" spans="1:19" ht="69.75" customHeight="1" thickBot="1" x14ac:dyDescent="0.35">
      <c r="A3" s="339"/>
      <c r="B3" s="393"/>
      <c r="C3" s="339"/>
      <c r="D3" s="339"/>
      <c r="E3" s="339"/>
      <c r="F3" s="339"/>
      <c r="G3" s="429"/>
      <c r="H3" s="115"/>
      <c r="I3" s="339"/>
      <c r="J3" s="339"/>
      <c r="K3" s="429"/>
      <c r="M3" s="339"/>
      <c r="N3" s="339"/>
      <c r="O3" s="429"/>
      <c r="Q3" s="339"/>
      <c r="R3" s="339"/>
      <c r="S3" s="429"/>
    </row>
    <row r="4" spans="1:19" ht="14.4" customHeight="1" x14ac:dyDescent="0.3">
      <c r="A4" s="396" t="s">
        <v>233</v>
      </c>
      <c r="B4" s="413" t="s">
        <v>30</v>
      </c>
      <c r="C4" s="397" t="s">
        <v>143</v>
      </c>
      <c r="D4" s="213" t="s">
        <v>234</v>
      </c>
      <c r="E4" s="149"/>
      <c r="F4" s="134"/>
      <c r="G4" s="109" t="str">
        <f t="shared" ref="G4:G67" si="0">IF(F4="Very Good",1,IF(F4="Good",2,IF(F4="Fair",3,IF(F4="Poor",4,IF(F4="Very Poor",5,"")))))</f>
        <v/>
      </c>
      <c r="H4" s="220"/>
      <c r="I4" s="149"/>
      <c r="J4" s="134"/>
      <c r="K4" s="109" t="str">
        <f t="shared" ref="K4:K26" si="1">IF(J4="Very Good",1,IF(J4="Good",2,IF(J4="Fair",3,IF(J4="Poor",4,IF(J4="Very Poor",5,"")))))</f>
        <v/>
      </c>
      <c r="L4" s="220"/>
      <c r="M4" s="149"/>
      <c r="N4" s="134"/>
      <c r="O4" s="109" t="str">
        <f t="shared" ref="O4:O26" si="2">IF(N4="Very Good",1,IF(N4="Good",2,IF(N4="Fair",3,IF(N4="Poor",4,IF(N4="Very Poor",5,"")))))</f>
        <v/>
      </c>
      <c r="Q4" s="149"/>
      <c r="R4" s="134"/>
      <c r="S4" s="109" t="str">
        <f t="shared" ref="S4:S26" si="3">IF(R4="Very Good",1,IF(R4="Good",2,IF(R4="Fair",3,IF(R4="Poor",4,IF(R4="Very Poor",5,"")))))</f>
        <v/>
      </c>
    </row>
    <row r="5" spans="1:19" x14ac:dyDescent="0.3">
      <c r="A5" s="397"/>
      <c r="B5" s="414"/>
      <c r="C5" s="397"/>
      <c r="D5" s="151" t="s">
        <v>235</v>
      </c>
      <c r="E5" s="149"/>
      <c r="F5" s="134"/>
      <c r="G5" s="109" t="str">
        <f t="shared" si="0"/>
        <v/>
      </c>
      <c r="I5" s="149"/>
      <c r="J5" s="134"/>
      <c r="K5" s="109" t="str">
        <f t="shared" si="1"/>
        <v/>
      </c>
      <c r="M5" s="149"/>
      <c r="N5" s="134"/>
      <c r="O5" s="109" t="str">
        <f t="shared" si="2"/>
        <v/>
      </c>
      <c r="Q5" s="149"/>
      <c r="R5" s="134"/>
      <c r="S5" s="109" t="str">
        <f t="shared" si="3"/>
        <v/>
      </c>
    </row>
    <row r="6" spans="1:19" x14ac:dyDescent="0.3">
      <c r="A6" s="397"/>
      <c r="B6" s="414"/>
      <c r="C6" s="397"/>
      <c r="D6" s="151" t="s">
        <v>236</v>
      </c>
      <c r="E6" s="149"/>
      <c r="F6" s="134"/>
      <c r="G6" s="109" t="str">
        <f t="shared" si="0"/>
        <v/>
      </c>
      <c r="I6" s="149"/>
      <c r="J6" s="134"/>
      <c r="K6" s="109" t="str">
        <f t="shared" si="1"/>
        <v/>
      </c>
      <c r="M6" s="149"/>
      <c r="N6" s="134"/>
      <c r="O6" s="109" t="str">
        <f t="shared" si="2"/>
        <v/>
      </c>
      <c r="Q6" s="149"/>
      <c r="R6" s="134"/>
      <c r="S6" s="109" t="str">
        <f t="shared" si="3"/>
        <v/>
      </c>
    </row>
    <row r="7" spans="1:19" x14ac:dyDescent="0.3">
      <c r="A7" s="397"/>
      <c r="B7" s="414"/>
      <c r="C7" s="397"/>
      <c r="D7" s="151" t="s">
        <v>237</v>
      </c>
      <c r="E7" s="149"/>
      <c r="F7" s="134"/>
      <c r="G7" s="109" t="str">
        <f t="shared" si="0"/>
        <v/>
      </c>
      <c r="I7" s="149"/>
      <c r="J7" s="134"/>
      <c r="K7" s="109" t="str">
        <f t="shared" si="1"/>
        <v/>
      </c>
      <c r="M7" s="149"/>
      <c r="N7" s="134"/>
      <c r="O7" s="109" t="str">
        <f t="shared" si="2"/>
        <v/>
      </c>
      <c r="Q7" s="149"/>
      <c r="R7" s="134"/>
      <c r="S7" s="109" t="str">
        <f t="shared" si="3"/>
        <v/>
      </c>
    </row>
    <row r="8" spans="1:19" x14ac:dyDescent="0.3">
      <c r="A8" s="397"/>
      <c r="B8" s="414"/>
      <c r="C8" s="397"/>
      <c r="D8" s="151" t="s">
        <v>238</v>
      </c>
      <c r="E8" s="149"/>
      <c r="F8" s="134"/>
      <c r="G8" s="109" t="str">
        <f t="shared" si="0"/>
        <v/>
      </c>
      <c r="I8" s="149"/>
      <c r="J8" s="134"/>
      <c r="K8" s="109" t="str">
        <f t="shared" si="1"/>
        <v/>
      </c>
      <c r="M8" s="149"/>
      <c r="N8" s="134"/>
      <c r="O8" s="109" t="str">
        <f t="shared" si="2"/>
        <v/>
      </c>
      <c r="Q8" s="149"/>
      <c r="R8" s="134"/>
      <c r="S8" s="109" t="str">
        <f t="shared" si="3"/>
        <v/>
      </c>
    </row>
    <row r="9" spans="1:19" x14ac:dyDescent="0.3">
      <c r="A9" s="397"/>
      <c r="B9" s="414"/>
      <c r="C9" s="397"/>
      <c r="D9" s="138" t="s">
        <v>239</v>
      </c>
      <c r="E9" s="149"/>
      <c r="F9" s="134"/>
      <c r="G9" s="109" t="str">
        <f t="shared" si="0"/>
        <v/>
      </c>
      <c r="I9" s="149"/>
      <c r="J9" s="134"/>
      <c r="K9" s="109" t="str">
        <f t="shared" si="1"/>
        <v/>
      </c>
      <c r="M9" s="149"/>
      <c r="N9" s="134"/>
      <c r="O9" s="109" t="str">
        <f t="shared" si="2"/>
        <v/>
      </c>
      <c r="Q9" s="149"/>
      <c r="R9" s="134"/>
      <c r="S9" s="109" t="str">
        <f t="shared" si="3"/>
        <v/>
      </c>
    </row>
    <row r="10" spans="1:19" x14ac:dyDescent="0.3">
      <c r="A10" s="397"/>
      <c r="B10" s="414"/>
      <c r="C10" s="397"/>
      <c r="D10" s="145" t="s">
        <v>240</v>
      </c>
      <c r="E10" s="149"/>
      <c r="F10" s="134"/>
      <c r="G10" s="109" t="str">
        <f t="shared" si="0"/>
        <v/>
      </c>
      <c r="I10" s="149"/>
      <c r="J10" s="134"/>
      <c r="K10" s="109" t="str">
        <f t="shared" si="1"/>
        <v/>
      </c>
      <c r="M10" s="149"/>
      <c r="N10" s="134"/>
      <c r="O10" s="109" t="str">
        <f t="shared" si="2"/>
        <v/>
      </c>
      <c r="Q10" s="149"/>
      <c r="R10" s="134"/>
      <c r="S10" s="109" t="str">
        <f t="shared" si="3"/>
        <v/>
      </c>
    </row>
    <row r="11" spans="1:19" x14ac:dyDescent="0.3">
      <c r="A11" s="397"/>
      <c r="B11" s="414"/>
      <c r="C11" s="397"/>
      <c r="D11" s="145" t="s">
        <v>241</v>
      </c>
      <c r="E11" s="149"/>
      <c r="F11" s="134"/>
      <c r="G11" s="109" t="str">
        <f t="shared" si="0"/>
        <v/>
      </c>
      <c r="I11" s="149"/>
      <c r="J11" s="134"/>
      <c r="K11" s="109" t="str">
        <f t="shared" si="1"/>
        <v/>
      </c>
      <c r="M11" s="149"/>
      <c r="N11" s="134"/>
      <c r="O11" s="109" t="str">
        <f t="shared" si="2"/>
        <v/>
      </c>
      <c r="Q11" s="149"/>
      <c r="R11" s="134"/>
      <c r="S11" s="109" t="str">
        <f t="shared" si="3"/>
        <v/>
      </c>
    </row>
    <row r="12" spans="1:19" x14ac:dyDescent="0.3">
      <c r="A12" s="397"/>
      <c r="B12" s="414"/>
      <c r="C12" s="397"/>
      <c r="D12" s="145" t="s">
        <v>242</v>
      </c>
      <c r="E12" s="149"/>
      <c r="F12" s="134"/>
      <c r="G12" s="109" t="str">
        <f t="shared" si="0"/>
        <v/>
      </c>
      <c r="I12" s="149"/>
      <c r="J12" s="134"/>
      <c r="K12" s="109" t="str">
        <f t="shared" si="1"/>
        <v/>
      </c>
      <c r="M12" s="149"/>
      <c r="N12" s="134"/>
      <c r="O12" s="109" t="str">
        <f t="shared" si="2"/>
        <v/>
      </c>
      <c r="Q12" s="149"/>
      <c r="R12" s="134"/>
      <c r="S12" s="109" t="str">
        <f t="shared" si="3"/>
        <v/>
      </c>
    </row>
    <row r="13" spans="1:19" x14ac:dyDescent="0.3">
      <c r="A13" s="397"/>
      <c r="B13" s="414"/>
      <c r="C13" s="397"/>
      <c r="D13" s="145" t="s">
        <v>243</v>
      </c>
      <c r="E13" s="149"/>
      <c r="F13" s="134"/>
      <c r="G13" s="109" t="str">
        <f t="shared" si="0"/>
        <v/>
      </c>
      <c r="I13" s="149"/>
      <c r="J13" s="134"/>
      <c r="K13" s="109" t="str">
        <f t="shared" si="1"/>
        <v/>
      </c>
      <c r="M13" s="149"/>
      <c r="N13" s="134"/>
      <c r="O13" s="109" t="str">
        <f t="shared" si="2"/>
        <v/>
      </c>
      <c r="Q13" s="149"/>
      <c r="R13" s="134"/>
      <c r="S13" s="109" t="str">
        <f t="shared" si="3"/>
        <v/>
      </c>
    </row>
    <row r="14" spans="1:19" x14ac:dyDescent="0.3">
      <c r="A14" s="397"/>
      <c r="B14" s="414"/>
      <c r="C14" s="397"/>
      <c r="D14" s="145" t="s">
        <v>244</v>
      </c>
      <c r="E14" s="149"/>
      <c r="F14" s="134"/>
      <c r="G14" s="109" t="str">
        <f t="shared" si="0"/>
        <v/>
      </c>
      <c r="I14" s="149"/>
      <c r="J14" s="134"/>
      <c r="K14" s="109" t="str">
        <f t="shared" si="1"/>
        <v/>
      </c>
      <c r="M14" s="149"/>
      <c r="N14" s="134"/>
      <c r="O14" s="109" t="str">
        <f t="shared" si="2"/>
        <v/>
      </c>
      <c r="Q14" s="149"/>
      <c r="R14" s="134"/>
      <c r="S14" s="109" t="str">
        <f t="shared" si="3"/>
        <v/>
      </c>
    </row>
    <row r="15" spans="1:19" x14ac:dyDescent="0.3">
      <c r="A15" s="397"/>
      <c r="B15" s="414"/>
      <c r="C15" s="397"/>
      <c r="D15" s="145" t="s">
        <v>245</v>
      </c>
      <c r="E15" s="149"/>
      <c r="F15" s="134"/>
      <c r="G15" s="109" t="str">
        <f t="shared" si="0"/>
        <v/>
      </c>
      <c r="I15" s="149"/>
      <c r="J15" s="134"/>
      <c r="K15" s="109" t="str">
        <f t="shared" si="1"/>
        <v/>
      </c>
      <c r="M15" s="149"/>
      <c r="N15" s="134"/>
      <c r="O15" s="109" t="str">
        <f t="shared" si="2"/>
        <v/>
      </c>
      <c r="Q15" s="149"/>
      <c r="R15" s="134"/>
      <c r="S15" s="109" t="str">
        <f t="shared" si="3"/>
        <v/>
      </c>
    </row>
    <row r="16" spans="1:19" x14ac:dyDescent="0.3">
      <c r="A16" s="397"/>
      <c r="B16" s="414"/>
      <c r="C16" s="397"/>
      <c r="D16" s="145" t="s">
        <v>246</v>
      </c>
      <c r="E16" s="149"/>
      <c r="F16" s="134"/>
      <c r="G16" s="109" t="str">
        <f t="shared" si="0"/>
        <v/>
      </c>
      <c r="I16" s="149"/>
      <c r="J16" s="134"/>
      <c r="K16" s="109" t="str">
        <f t="shared" si="1"/>
        <v/>
      </c>
      <c r="M16" s="149"/>
      <c r="N16" s="134"/>
      <c r="O16" s="109" t="str">
        <f t="shared" si="2"/>
        <v/>
      </c>
      <c r="Q16" s="149"/>
      <c r="R16" s="134"/>
      <c r="S16" s="109" t="str">
        <f t="shared" si="3"/>
        <v/>
      </c>
    </row>
    <row r="17" spans="1:19" x14ac:dyDescent="0.3">
      <c r="A17" s="397"/>
      <c r="B17" s="414"/>
      <c r="C17" s="397"/>
      <c r="D17" s="116" t="s">
        <v>247</v>
      </c>
      <c r="E17" s="149"/>
      <c r="F17" s="134"/>
      <c r="G17" s="109" t="str">
        <f t="shared" si="0"/>
        <v/>
      </c>
      <c r="I17" s="149"/>
      <c r="J17" s="134"/>
      <c r="K17" s="109" t="str">
        <f t="shared" si="1"/>
        <v/>
      </c>
      <c r="M17" s="149"/>
      <c r="N17" s="134"/>
      <c r="O17" s="109" t="str">
        <f t="shared" si="2"/>
        <v/>
      </c>
      <c r="Q17" s="149"/>
      <c r="R17" s="134"/>
      <c r="S17" s="109" t="str">
        <f t="shared" si="3"/>
        <v/>
      </c>
    </row>
    <row r="18" spans="1:19" x14ac:dyDescent="0.3">
      <c r="A18" s="397"/>
      <c r="B18" s="414"/>
      <c r="C18" s="397"/>
      <c r="D18" s="214" t="s">
        <v>248</v>
      </c>
      <c r="E18" s="149"/>
      <c r="F18" s="134"/>
      <c r="G18" s="109" t="str">
        <f t="shared" si="0"/>
        <v/>
      </c>
      <c r="I18" s="149"/>
      <c r="J18" s="134"/>
      <c r="K18" s="109" t="str">
        <f t="shared" si="1"/>
        <v/>
      </c>
      <c r="M18" s="149"/>
      <c r="N18" s="134"/>
      <c r="O18" s="109" t="str">
        <f t="shared" si="2"/>
        <v/>
      </c>
      <c r="Q18" s="149"/>
      <c r="R18" s="134"/>
      <c r="S18" s="109" t="str">
        <f t="shared" si="3"/>
        <v/>
      </c>
    </row>
    <row r="19" spans="1:19" x14ac:dyDescent="0.3">
      <c r="A19" s="397"/>
      <c r="B19" s="414"/>
      <c r="C19" s="397"/>
      <c r="D19" s="116" t="s">
        <v>249</v>
      </c>
      <c r="E19" s="149"/>
      <c r="F19" s="134"/>
      <c r="G19" s="109" t="str">
        <f t="shared" si="0"/>
        <v/>
      </c>
      <c r="I19" s="149"/>
      <c r="J19" s="134"/>
      <c r="K19" s="109" t="str">
        <f t="shared" si="1"/>
        <v/>
      </c>
      <c r="M19" s="149"/>
      <c r="N19" s="134"/>
      <c r="O19" s="109" t="str">
        <f t="shared" si="2"/>
        <v/>
      </c>
      <c r="Q19" s="149"/>
      <c r="R19" s="134"/>
      <c r="S19" s="109" t="str">
        <f t="shared" si="3"/>
        <v/>
      </c>
    </row>
    <row r="20" spans="1:19" x14ac:dyDescent="0.3">
      <c r="A20" s="397"/>
      <c r="B20" s="414"/>
      <c r="C20" s="397"/>
      <c r="D20" s="214" t="s">
        <v>250</v>
      </c>
      <c r="E20" s="149"/>
      <c r="F20" s="134"/>
      <c r="G20" s="109" t="str">
        <f t="shared" si="0"/>
        <v/>
      </c>
      <c r="I20" s="149"/>
      <c r="J20" s="134"/>
      <c r="K20" s="109" t="str">
        <f t="shared" si="1"/>
        <v/>
      </c>
      <c r="M20" s="149"/>
      <c r="N20" s="134"/>
      <c r="O20" s="109" t="str">
        <f t="shared" si="2"/>
        <v/>
      </c>
      <c r="Q20" s="149"/>
      <c r="R20" s="134"/>
      <c r="S20" s="109" t="str">
        <f t="shared" si="3"/>
        <v/>
      </c>
    </row>
    <row r="21" spans="1:19" x14ac:dyDescent="0.3">
      <c r="A21" s="397"/>
      <c r="B21" s="414"/>
      <c r="C21" s="397"/>
      <c r="D21" s="145" t="s">
        <v>251</v>
      </c>
      <c r="E21" s="149"/>
      <c r="F21" s="134"/>
      <c r="G21" s="109" t="str">
        <f t="shared" si="0"/>
        <v/>
      </c>
      <c r="I21" s="149"/>
      <c r="J21" s="134"/>
      <c r="K21" s="109" t="str">
        <f t="shared" si="1"/>
        <v/>
      </c>
      <c r="M21" s="149"/>
      <c r="N21" s="134"/>
      <c r="O21" s="109" t="str">
        <f t="shared" si="2"/>
        <v/>
      </c>
      <c r="Q21" s="149"/>
      <c r="R21" s="134"/>
      <c r="S21" s="109" t="str">
        <f t="shared" si="3"/>
        <v/>
      </c>
    </row>
    <row r="22" spans="1:19" x14ac:dyDescent="0.3">
      <c r="A22" s="397"/>
      <c r="B22" s="414"/>
      <c r="C22" s="397"/>
      <c r="D22" s="145" t="s">
        <v>252</v>
      </c>
      <c r="E22" s="149"/>
      <c r="F22" s="134"/>
      <c r="G22" s="109" t="str">
        <f t="shared" si="0"/>
        <v/>
      </c>
      <c r="I22" s="149"/>
      <c r="J22" s="134"/>
      <c r="K22" s="109" t="str">
        <f t="shared" si="1"/>
        <v/>
      </c>
      <c r="M22" s="149"/>
      <c r="N22" s="134"/>
      <c r="O22" s="109" t="str">
        <f t="shared" si="2"/>
        <v/>
      </c>
      <c r="Q22" s="149"/>
      <c r="R22" s="134"/>
      <c r="S22" s="109" t="str">
        <f t="shared" si="3"/>
        <v/>
      </c>
    </row>
    <row r="23" spans="1:19" x14ac:dyDescent="0.3">
      <c r="A23" s="397"/>
      <c r="B23" s="414"/>
      <c r="C23" s="397"/>
      <c r="D23" s="145" t="s">
        <v>178</v>
      </c>
      <c r="E23" s="149"/>
      <c r="F23" s="134"/>
      <c r="G23" s="109" t="str">
        <f t="shared" si="0"/>
        <v/>
      </c>
      <c r="I23" s="149"/>
      <c r="J23" s="134"/>
      <c r="K23" s="109" t="str">
        <f t="shared" si="1"/>
        <v/>
      </c>
      <c r="M23" s="149"/>
      <c r="N23" s="134"/>
      <c r="O23" s="109" t="str">
        <f t="shared" si="2"/>
        <v/>
      </c>
      <c r="Q23" s="149"/>
      <c r="R23" s="134"/>
      <c r="S23" s="109" t="str">
        <f t="shared" si="3"/>
        <v/>
      </c>
    </row>
    <row r="24" spans="1:19" x14ac:dyDescent="0.3">
      <c r="A24" s="397"/>
      <c r="B24" s="414"/>
      <c r="C24" s="397"/>
      <c r="D24" s="145" t="s">
        <v>178</v>
      </c>
      <c r="E24" s="149"/>
      <c r="F24" s="134"/>
      <c r="G24" s="109" t="str">
        <f t="shared" si="0"/>
        <v/>
      </c>
      <c r="I24" s="149"/>
      <c r="J24" s="134"/>
      <c r="K24" s="109" t="str">
        <f t="shared" si="1"/>
        <v/>
      </c>
      <c r="M24" s="149"/>
      <c r="N24" s="134"/>
      <c r="O24" s="109" t="str">
        <f t="shared" si="2"/>
        <v/>
      </c>
      <c r="Q24" s="149"/>
      <c r="R24" s="134"/>
      <c r="S24" s="109" t="str">
        <f t="shared" si="3"/>
        <v/>
      </c>
    </row>
    <row r="25" spans="1:19" x14ac:dyDescent="0.3">
      <c r="A25" s="397"/>
      <c r="B25" s="414"/>
      <c r="C25" s="397"/>
      <c r="D25" s="145" t="s">
        <v>253</v>
      </c>
      <c r="E25" s="149"/>
      <c r="F25" s="134"/>
      <c r="G25" s="109" t="str">
        <f t="shared" si="0"/>
        <v/>
      </c>
      <c r="I25" s="149"/>
      <c r="J25" s="134"/>
      <c r="K25" s="109" t="str">
        <f t="shared" si="1"/>
        <v/>
      </c>
      <c r="M25" s="149"/>
      <c r="N25" s="134"/>
      <c r="O25" s="109" t="str">
        <f t="shared" si="2"/>
        <v/>
      </c>
      <c r="Q25" s="149"/>
      <c r="R25" s="134"/>
      <c r="S25" s="109" t="str">
        <f t="shared" si="3"/>
        <v/>
      </c>
    </row>
    <row r="26" spans="1:19" ht="15" thickBot="1" x14ac:dyDescent="0.35">
      <c r="A26" s="397"/>
      <c r="B26" s="414"/>
      <c r="C26" s="397"/>
      <c r="D26" s="145" t="s">
        <v>178</v>
      </c>
      <c r="E26" s="149"/>
      <c r="F26" s="134"/>
      <c r="G26" s="109" t="str">
        <f t="shared" si="0"/>
        <v/>
      </c>
      <c r="I26" s="149"/>
      <c r="J26" s="134"/>
      <c r="K26" s="109" t="str">
        <f t="shared" si="1"/>
        <v/>
      </c>
      <c r="M26" s="149"/>
      <c r="N26" s="134"/>
      <c r="O26" s="109" t="str">
        <f t="shared" si="2"/>
        <v/>
      </c>
      <c r="Q26" s="149"/>
      <c r="R26" s="134"/>
      <c r="S26" s="109" t="str">
        <f t="shared" si="3"/>
        <v/>
      </c>
    </row>
    <row r="27" spans="1:19" ht="15" thickBot="1" x14ac:dyDescent="0.35">
      <c r="A27" s="398"/>
      <c r="B27" s="414"/>
      <c r="C27" s="398"/>
      <c r="D27" s="286" t="s">
        <v>254</v>
      </c>
      <c r="E27" s="178">
        <f>SUMIF(G4:G26,"&gt;0",E4:E26)</f>
        <v>0</v>
      </c>
      <c r="F27" s="112" t="str">
        <f>IF(G27=1,"Very Good",IF(G27=2,"Good",IF(G27=3,"Fair",IF(G27=4,"Poor",IF(G27=5,"Very Poor","")))))</f>
        <v/>
      </c>
      <c r="G27" s="129" t="str">
        <f>IFERROR(ROUND(IF(E27=0,(AVERAGEIF(G4:G26,"&gt;0")),(SUMPRODUCT(G4:G26,E4:E26)/E27)),0),"")</f>
        <v/>
      </c>
      <c r="I27" s="178">
        <f>SUMIF(K4:K26,"&gt;0",I4:I26)</f>
        <v>0</v>
      </c>
      <c r="J27" s="112" t="str">
        <f>IF(K27=1,"Very Good",IF(K27=2,"Good",IF(K27=3,"Fair",IF(K27=4,"Poor",IF(K27=5,"Very Poor","")))))</f>
        <v/>
      </c>
      <c r="K27" s="129" t="str">
        <f>IFERROR(ROUND(IF(I27=0,(AVERAGEIF(K4:K26,"&gt;0")),(SUMPRODUCT(K4:K26,I4:I26)/I27)),0),"")</f>
        <v/>
      </c>
      <c r="M27" s="178">
        <f>SUMIF(O4:O26,"&gt;0",M4:M26)</f>
        <v>0</v>
      </c>
      <c r="N27" s="112" t="str">
        <f>IF(O27=1,"Very Good",IF(O27=2,"Good",IF(O27=3,"Fair",IF(O27=4,"Poor",IF(O27=5,"Very Poor","")))))</f>
        <v/>
      </c>
      <c r="O27" s="129" t="str">
        <f>IFERROR(ROUND(IF(M27=0,(AVERAGEIF(O4:O26,"&gt;0")),(SUMPRODUCT(O4:O26,M4:M26)/M27)),0),"")</f>
        <v/>
      </c>
      <c r="Q27" s="178">
        <f>SUMIF(S4:S26,"&gt;0",Q4:Q26)</f>
        <v>0</v>
      </c>
      <c r="R27" s="112" t="str">
        <f>IF(S27=1,"Very Good",IF(S27=2,"Good",IF(S27=3,"Fair",IF(S27=4,"Poor",IF(S27=5,"Very Poor","")))))</f>
        <v/>
      </c>
      <c r="S27" s="129" t="str">
        <f>IFERROR(ROUND(IF(Q27=0,(AVERAGEIF(S4:S26,"&gt;0")),(SUMPRODUCT(S4:S26,Q4:Q26)/Q27)),0),"")</f>
        <v/>
      </c>
    </row>
    <row r="28" spans="1:19" ht="14.4" customHeight="1" x14ac:dyDescent="0.3">
      <c r="A28" s="396" t="s">
        <v>255</v>
      </c>
      <c r="B28" s="414"/>
      <c r="C28" s="397" t="s">
        <v>143</v>
      </c>
      <c r="D28" s="138" t="s">
        <v>256</v>
      </c>
      <c r="E28" s="149"/>
      <c r="F28" s="134"/>
      <c r="G28" s="109" t="str">
        <f t="shared" si="0"/>
        <v/>
      </c>
      <c r="I28" s="149"/>
      <c r="J28" s="134"/>
      <c r="K28" s="109" t="str">
        <f t="shared" ref="K28:K41" si="4">IF(J28="Very Good",1,IF(J28="Good",2,IF(J28="Fair",3,IF(J28="Poor",4,IF(J28="Very Poor",5,"")))))</f>
        <v/>
      </c>
      <c r="M28" s="149"/>
      <c r="N28" s="134"/>
      <c r="O28" s="109" t="str">
        <f t="shared" ref="O28:O41" si="5">IF(N28="Very Good",1,IF(N28="Good",2,IF(N28="Fair",3,IF(N28="Poor",4,IF(N28="Very Poor",5,"")))))</f>
        <v/>
      </c>
      <c r="Q28" s="149"/>
      <c r="R28" s="134"/>
      <c r="S28" s="109" t="str">
        <f t="shared" ref="S28:S41" si="6">IF(R28="Very Good",1,IF(R28="Good",2,IF(R28="Fair",3,IF(R28="Poor",4,IF(R28="Very Poor",5,"")))))</f>
        <v/>
      </c>
    </row>
    <row r="29" spans="1:19" x14ac:dyDescent="0.3">
      <c r="A29" s="397"/>
      <c r="B29" s="414"/>
      <c r="C29" s="397"/>
      <c r="D29" s="138" t="s">
        <v>257</v>
      </c>
      <c r="E29" s="149"/>
      <c r="F29" s="134"/>
      <c r="G29" s="109" t="str">
        <f t="shared" si="0"/>
        <v/>
      </c>
      <c r="I29" s="149"/>
      <c r="J29" s="134"/>
      <c r="K29" s="109" t="str">
        <f t="shared" si="4"/>
        <v/>
      </c>
      <c r="M29" s="149"/>
      <c r="N29" s="134"/>
      <c r="O29" s="109" t="str">
        <f t="shared" si="5"/>
        <v/>
      </c>
      <c r="Q29" s="149"/>
      <c r="R29" s="134"/>
      <c r="S29" s="109" t="str">
        <f t="shared" si="6"/>
        <v/>
      </c>
    </row>
    <row r="30" spans="1:19" x14ac:dyDescent="0.3">
      <c r="A30" s="397"/>
      <c r="B30" s="414"/>
      <c r="C30" s="397"/>
      <c r="D30" s="138" t="s">
        <v>258</v>
      </c>
      <c r="E30" s="149"/>
      <c r="F30" s="134"/>
      <c r="G30" s="109" t="str">
        <f t="shared" si="0"/>
        <v/>
      </c>
      <c r="I30" s="149"/>
      <c r="J30" s="134"/>
      <c r="K30" s="109" t="str">
        <f t="shared" si="4"/>
        <v/>
      </c>
      <c r="M30" s="149"/>
      <c r="N30" s="134"/>
      <c r="O30" s="109" t="str">
        <f t="shared" si="5"/>
        <v/>
      </c>
      <c r="Q30" s="149"/>
      <c r="R30" s="134"/>
      <c r="S30" s="109" t="str">
        <f t="shared" si="6"/>
        <v/>
      </c>
    </row>
    <row r="31" spans="1:19" x14ac:dyDescent="0.3">
      <c r="A31" s="397"/>
      <c r="B31" s="414"/>
      <c r="C31" s="397"/>
      <c r="D31" s="138" t="s">
        <v>259</v>
      </c>
      <c r="E31" s="149"/>
      <c r="F31" s="134"/>
      <c r="G31" s="109" t="str">
        <f t="shared" si="0"/>
        <v/>
      </c>
      <c r="I31" s="149"/>
      <c r="J31" s="134"/>
      <c r="K31" s="109" t="str">
        <f t="shared" si="4"/>
        <v/>
      </c>
      <c r="M31" s="149"/>
      <c r="N31" s="134"/>
      <c r="O31" s="109" t="str">
        <f t="shared" si="5"/>
        <v/>
      </c>
      <c r="Q31" s="149"/>
      <c r="R31" s="134"/>
      <c r="S31" s="109" t="str">
        <f t="shared" si="6"/>
        <v/>
      </c>
    </row>
    <row r="32" spans="1:19" x14ac:dyDescent="0.3">
      <c r="A32" s="397"/>
      <c r="B32" s="414"/>
      <c r="C32" s="397"/>
      <c r="D32" s="138" t="s">
        <v>242</v>
      </c>
      <c r="E32" s="149"/>
      <c r="F32" s="134"/>
      <c r="G32" s="109" t="str">
        <f t="shared" si="0"/>
        <v/>
      </c>
      <c r="I32" s="149"/>
      <c r="J32" s="134"/>
      <c r="K32" s="109" t="str">
        <f t="shared" si="4"/>
        <v/>
      </c>
      <c r="M32" s="149"/>
      <c r="N32" s="134"/>
      <c r="O32" s="109" t="str">
        <f t="shared" si="5"/>
        <v/>
      </c>
      <c r="Q32" s="149"/>
      <c r="R32" s="134"/>
      <c r="S32" s="109" t="str">
        <f t="shared" si="6"/>
        <v/>
      </c>
    </row>
    <row r="33" spans="1:19" x14ac:dyDescent="0.3">
      <c r="A33" s="397"/>
      <c r="B33" s="414"/>
      <c r="C33" s="397"/>
      <c r="D33" s="138" t="s">
        <v>260</v>
      </c>
      <c r="E33" s="149"/>
      <c r="F33" s="134"/>
      <c r="G33" s="109" t="str">
        <f t="shared" si="0"/>
        <v/>
      </c>
      <c r="I33" s="149"/>
      <c r="J33" s="134"/>
      <c r="K33" s="109" t="str">
        <f t="shared" si="4"/>
        <v/>
      </c>
      <c r="M33" s="149"/>
      <c r="N33" s="134"/>
      <c r="O33" s="109" t="str">
        <f t="shared" si="5"/>
        <v/>
      </c>
      <c r="Q33" s="149"/>
      <c r="R33" s="134"/>
      <c r="S33" s="109" t="str">
        <f t="shared" si="6"/>
        <v/>
      </c>
    </row>
    <row r="34" spans="1:19" x14ac:dyDescent="0.3">
      <c r="A34" s="397"/>
      <c r="B34" s="414"/>
      <c r="C34" s="397"/>
      <c r="D34" s="145" t="s">
        <v>261</v>
      </c>
      <c r="E34" s="149"/>
      <c r="F34" s="134"/>
      <c r="G34" s="109" t="str">
        <f t="shared" si="0"/>
        <v/>
      </c>
      <c r="I34" s="149"/>
      <c r="J34" s="134"/>
      <c r="K34" s="109" t="str">
        <f t="shared" si="4"/>
        <v/>
      </c>
      <c r="M34" s="149"/>
      <c r="N34" s="134"/>
      <c r="O34" s="109" t="str">
        <f t="shared" si="5"/>
        <v/>
      </c>
      <c r="Q34" s="149"/>
      <c r="R34" s="134"/>
      <c r="S34" s="109" t="str">
        <f t="shared" si="6"/>
        <v/>
      </c>
    </row>
    <row r="35" spans="1:19" x14ac:dyDescent="0.3">
      <c r="A35" s="397"/>
      <c r="B35" s="414"/>
      <c r="C35" s="397"/>
      <c r="D35" s="145" t="s">
        <v>262</v>
      </c>
      <c r="E35" s="149"/>
      <c r="F35" s="134"/>
      <c r="G35" s="109" t="str">
        <f t="shared" si="0"/>
        <v/>
      </c>
      <c r="I35" s="149"/>
      <c r="J35" s="134"/>
      <c r="K35" s="109" t="str">
        <f t="shared" si="4"/>
        <v/>
      </c>
      <c r="M35" s="149"/>
      <c r="N35" s="134"/>
      <c r="O35" s="109" t="str">
        <f t="shared" si="5"/>
        <v/>
      </c>
      <c r="Q35" s="149"/>
      <c r="R35" s="134"/>
      <c r="S35" s="109" t="str">
        <f t="shared" si="6"/>
        <v/>
      </c>
    </row>
    <row r="36" spans="1:19" x14ac:dyDescent="0.3">
      <c r="A36" s="397"/>
      <c r="B36" s="414"/>
      <c r="C36" s="397"/>
      <c r="D36" s="145" t="s">
        <v>263</v>
      </c>
      <c r="E36" s="149"/>
      <c r="F36" s="134"/>
      <c r="G36" s="109" t="str">
        <f t="shared" si="0"/>
        <v/>
      </c>
      <c r="I36" s="149"/>
      <c r="J36" s="134"/>
      <c r="K36" s="109" t="str">
        <f t="shared" si="4"/>
        <v/>
      </c>
      <c r="M36" s="149"/>
      <c r="N36" s="134"/>
      <c r="O36" s="109" t="str">
        <f t="shared" si="5"/>
        <v/>
      </c>
      <c r="Q36" s="149"/>
      <c r="R36" s="134"/>
      <c r="S36" s="109" t="str">
        <f t="shared" si="6"/>
        <v/>
      </c>
    </row>
    <row r="37" spans="1:19" x14ac:dyDescent="0.3">
      <c r="A37" s="397"/>
      <c r="B37" s="414"/>
      <c r="C37" s="397"/>
      <c r="D37" s="145" t="s">
        <v>264</v>
      </c>
      <c r="E37" s="149"/>
      <c r="F37" s="134"/>
      <c r="G37" s="109" t="str">
        <f t="shared" si="0"/>
        <v/>
      </c>
      <c r="I37" s="149"/>
      <c r="J37" s="134"/>
      <c r="K37" s="109" t="str">
        <f t="shared" si="4"/>
        <v/>
      </c>
      <c r="M37" s="149"/>
      <c r="N37" s="134"/>
      <c r="O37" s="109" t="str">
        <f t="shared" si="5"/>
        <v/>
      </c>
      <c r="Q37" s="149"/>
      <c r="R37" s="134"/>
      <c r="S37" s="109" t="str">
        <f t="shared" si="6"/>
        <v/>
      </c>
    </row>
    <row r="38" spans="1:19" x14ac:dyDescent="0.3">
      <c r="A38" s="397"/>
      <c r="B38" s="414"/>
      <c r="C38" s="397"/>
      <c r="D38" s="145" t="s">
        <v>178</v>
      </c>
      <c r="E38" s="149"/>
      <c r="F38" s="134"/>
      <c r="G38" s="109" t="str">
        <f t="shared" si="0"/>
        <v/>
      </c>
      <c r="I38" s="149"/>
      <c r="J38" s="134"/>
      <c r="K38" s="109" t="str">
        <f t="shared" si="4"/>
        <v/>
      </c>
      <c r="M38" s="149"/>
      <c r="N38" s="134"/>
      <c r="O38" s="109" t="str">
        <f t="shared" si="5"/>
        <v/>
      </c>
      <c r="Q38" s="149"/>
      <c r="R38" s="134"/>
      <c r="S38" s="109" t="str">
        <f t="shared" si="6"/>
        <v/>
      </c>
    </row>
    <row r="39" spans="1:19" x14ac:dyDescent="0.3">
      <c r="A39" s="397"/>
      <c r="B39" s="414"/>
      <c r="C39" s="397"/>
      <c r="D39" s="145" t="s">
        <v>178</v>
      </c>
      <c r="E39" s="149"/>
      <c r="F39" s="134"/>
      <c r="G39" s="109" t="str">
        <f t="shared" si="0"/>
        <v/>
      </c>
      <c r="I39" s="149"/>
      <c r="J39" s="134"/>
      <c r="K39" s="109" t="str">
        <f t="shared" si="4"/>
        <v/>
      </c>
      <c r="M39" s="149"/>
      <c r="N39" s="134"/>
      <c r="O39" s="109" t="str">
        <f t="shared" si="5"/>
        <v/>
      </c>
      <c r="Q39" s="149"/>
      <c r="R39" s="134"/>
      <c r="S39" s="109" t="str">
        <f t="shared" si="6"/>
        <v/>
      </c>
    </row>
    <row r="40" spans="1:19" ht="14.4" customHeight="1" x14ac:dyDescent="0.3">
      <c r="A40" s="397"/>
      <c r="B40" s="414"/>
      <c r="C40" s="397"/>
      <c r="D40" s="145" t="s">
        <v>253</v>
      </c>
      <c r="E40" s="149"/>
      <c r="F40" s="134"/>
      <c r="G40" s="109" t="str">
        <f t="shared" si="0"/>
        <v/>
      </c>
      <c r="I40" s="149"/>
      <c r="J40" s="134"/>
      <c r="K40" s="109" t="str">
        <f t="shared" si="4"/>
        <v/>
      </c>
      <c r="M40" s="149"/>
      <c r="N40" s="134"/>
      <c r="O40" s="109" t="str">
        <f t="shared" si="5"/>
        <v/>
      </c>
      <c r="Q40" s="149"/>
      <c r="R40" s="134"/>
      <c r="S40" s="109" t="str">
        <f t="shared" si="6"/>
        <v/>
      </c>
    </row>
    <row r="41" spans="1:19" ht="15" thickBot="1" x14ac:dyDescent="0.35">
      <c r="A41" s="397"/>
      <c r="B41" s="414"/>
      <c r="C41" s="397"/>
      <c r="D41" s="143" t="s">
        <v>178</v>
      </c>
      <c r="E41" s="149"/>
      <c r="F41" s="134"/>
      <c r="G41" s="109" t="str">
        <f t="shared" si="0"/>
        <v/>
      </c>
      <c r="H41" s="115"/>
      <c r="I41" s="149"/>
      <c r="J41" s="134"/>
      <c r="K41" s="109" t="str">
        <f t="shared" si="4"/>
        <v/>
      </c>
      <c r="M41" s="149"/>
      <c r="N41" s="134"/>
      <c r="O41" s="109" t="str">
        <f t="shared" si="5"/>
        <v/>
      </c>
      <c r="Q41" s="149"/>
      <c r="R41" s="134"/>
      <c r="S41" s="109" t="str">
        <f t="shared" si="6"/>
        <v/>
      </c>
    </row>
    <row r="42" spans="1:19" ht="15" thickBot="1" x14ac:dyDescent="0.35">
      <c r="A42" s="398"/>
      <c r="B42" s="414"/>
      <c r="C42" s="398"/>
      <c r="D42" s="286" t="s">
        <v>265</v>
      </c>
      <c r="E42" s="178">
        <f>SUMIF(G28:G41,"&gt;0",E28:E41)</f>
        <v>0</v>
      </c>
      <c r="F42" s="112" t="str">
        <f>IF(G42=1,"Very Good",IF(G42=2,"Good",IF(G42=3,"Fair",IF(G42=4,"Poor",IF(G42=5,"Very Poor","")))))</f>
        <v/>
      </c>
      <c r="G42" s="129" t="str">
        <f>IFERROR(ROUND(IF(E42=0,(AVERAGEIF(G28:G41,"&gt;0")),(SUMPRODUCT(G28:G41,E28:E41)/E42)),0),"")</f>
        <v/>
      </c>
      <c r="H42" s="179"/>
      <c r="I42" s="178">
        <f>SUMIF(K28:K41,"&gt;0",I28:I41)</f>
        <v>0</v>
      </c>
      <c r="J42" s="112" t="str">
        <f>IF(K42=1,"Very Good",IF(K42=2,"Good",IF(K42=3,"Fair",IF(K42=4,"Poor",IF(K42=5,"Very Poor","")))))</f>
        <v/>
      </c>
      <c r="K42" s="129" t="str">
        <f>IFERROR(ROUND(IF(I42=0,(AVERAGEIF(K28:K41,"&gt;0")),(SUMPRODUCT(K28:K41,I28:I41)/I42)),0),"")</f>
        <v/>
      </c>
      <c r="L42" s="179"/>
      <c r="M42" s="178">
        <f>SUMIF(O28:O41,"&gt;0",M28:M41)</f>
        <v>0</v>
      </c>
      <c r="N42" s="112" t="str">
        <f>IF(O42=1,"Very Good",IF(O42=2,"Good",IF(O42=3,"Fair",IF(O42=4,"Poor",IF(O42=5,"Very Poor","")))))</f>
        <v/>
      </c>
      <c r="O42" s="129" t="str">
        <f>IFERROR(ROUND(IF(M42=0,(AVERAGEIF(O28:O41,"&gt;0")),(SUMPRODUCT(O28:O41,M28:M41)/M42)),0),"")</f>
        <v/>
      </c>
      <c r="Q42" s="178">
        <f>SUMIF(S28:S41,"&gt;0",Q28:Q41)</f>
        <v>0</v>
      </c>
      <c r="R42" s="112" t="str">
        <f>IF(S42=1,"Very Good",IF(S42=2,"Good",IF(S42=3,"Fair",IF(S42=4,"Poor",IF(S42=5,"Very Poor","")))))</f>
        <v/>
      </c>
      <c r="S42" s="129" t="str">
        <f>IFERROR(ROUND(IF(Q42=0,(AVERAGEIF(S28:S41,"&gt;0")),(SUMPRODUCT(S28:S41,Q28:Q41)/Q42)),0),"")</f>
        <v/>
      </c>
    </row>
    <row r="43" spans="1:19" x14ac:dyDescent="0.3">
      <c r="A43" s="396" t="s">
        <v>266</v>
      </c>
      <c r="B43" s="414"/>
      <c r="C43" s="396" t="s">
        <v>267</v>
      </c>
      <c r="D43" s="145" t="s">
        <v>182</v>
      </c>
      <c r="E43" s="149"/>
      <c r="F43" s="134"/>
      <c r="G43" s="109" t="str">
        <f t="shared" si="0"/>
        <v/>
      </c>
      <c r="I43" s="149"/>
      <c r="J43" s="134"/>
      <c r="K43" s="109" t="str">
        <f t="shared" ref="K43:K61" si="7">IF(J43="Very Good",1,IF(J43="Good",2,IF(J43="Fair",3,IF(J43="Poor",4,IF(J43="Very Poor",5,"")))))</f>
        <v/>
      </c>
      <c r="M43" s="149"/>
      <c r="N43" s="134"/>
      <c r="O43" s="109" t="str">
        <f t="shared" ref="O43:O61" si="8">IF(N43="Very Good",1,IF(N43="Good",2,IF(N43="Fair",3,IF(N43="Poor",4,IF(N43="Very Poor",5,"")))))</f>
        <v/>
      </c>
      <c r="Q43" s="149"/>
      <c r="R43" s="134"/>
      <c r="S43" s="109" t="str">
        <f t="shared" ref="S43:S61" si="9">IF(R43="Very Good",1,IF(R43="Good",2,IF(R43="Fair",3,IF(R43="Poor",4,IF(R43="Very Poor",5,"")))))</f>
        <v/>
      </c>
    </row>
    <row r="44" spans="1:19" x14ac:dyDescent="0.3">
      <c r="A44" s="397"/>
      <c r="B44" s="414"/>
      <c r="C44" s="397"/>
      <c r="D44" s="145" t="s">
        <v>268</v>
      </c>
      <c r="E44" s="149"/>
      <c r="F44" s="134"/>
      <c r="G44" s="109" t="str">
        <f t="shared" si="0"/>
        <v/>
      </c>
      <c r="I44" s="149"/>
      <c r="J44" s="134"/>
      <c r="K44" s="109" t="str">
        <f t="shared" si="7"/>
        <v/>
      </c>
      <c r="M44" s="149"/>
      <c r="N44" s="134"/>
      <c r="O44" s="109" t="str">
        <f t="shared" si="8"/>
        <v/>
      </c>
      <c r="Q44" s="149"/>
      <c r="R44" s="134"/>
      <c r="S44" s="109" t="str">
        <f t="shared" si="9"/>
        <v/>
      </c>
    </row>
    <row r="45" spans="1:19" x14ac:dyDescent="0.3">
      <c r="A45" s="397"/>
      <c r="B45" s="414"/>
      <c r="C45" s="397"/>
      <c r="D45" s="145" t="s">
        <v>269</v>
      </c>
      <c r="E45" s="149"/>
      <c r="F45" s="134"/>
      <c r="G45" s="109" t="str">
        <f t="shared" si="0"/>
        <v/>
      </c>
      <c r="I45" s="149"/>
      <c r="J45" s="134"/>
      <c r="K45" s="109" t="str">
        <f t="shared" si="7"/>
        <v/>
      </c>
      <c r="M45" s="149"/>
      <c r="N45" s="134"/>
      <c r="O45" s="109" t="str">
        <f t="shared" si="8"/>
        <v/>
      </c>
      <c r="Q45" s="149"/>
      <c r="R45" s="134"/>
      <c r="S45" s="109" t="str">
        <f t="shared" si="9"/>
        <v/>
      </c>
    </row>
    <row r="46" spans="1:19" x14ac:dyDescent="0.3">
      <c r="A46" s="397"/>
      <c r="B46" s="414"/>
      <c r="C46" s="397"/>
      <c r="D46" s="145" t="s">
        <v>187</v>
      </c>
      <c r="E46" s="149"/>
      <c r="F46" s="134"/>
      <c r="G46" s="109" t="str">
        <f t="shared" si="0"/>
        <v/>
      </c>
      <c r="I46" s="149"/>
      <c r="J46" s="134"/>
      <c r="K46" s="109" t="str">
        <f t="shared" si="7"/>
        <v/>
      </c>
      <c r="M46" s="149"/>
      <c r="N46" s="134"/>
      <c r="O46" s="109" t="str">
        <f t="shared" si="8"/>
        <v/>
      </c>
      <c r="Q46" s="149"/>
      <c r="R46" s="134"/>
      <c r="S46" s="109" t="str">
        <f t="shared" si="9"/>
        <v/>
      </c>
    </row>
    <row r="47" spans="1:19" x14ac:dyDescent="0.3">
      <c r="A47" s="397"/>
      <c r="B47" s="414"/>
      <c r="C47" s="397"/>
      <c r="D47" s="145" t="s">
        <v>186</v>
      </c>
      <c r="E47" s="149"/>
      <c r="F47" s="134"/>
      <c r="G47" s="109" t="str">
        <f t="shared" si="0"/>
        <v/>
      </c>
      <c r="I47" s="149"/>
      <c r="J47" s="134"/>
      <c r="K47" s="109" t="str">
        <f t="shared" si="7"/>
        <v/>
      </c>
      <c r="M47" s="149"/>
      <c r="N47" s="134"/>
      <c r="O47" s="109" t="str">
        <f t="shared" si="8"/>
        <v/>
      </c>
      <c r="Q47" s="149"/>
      <c r="R47" s="134"/>
      <c r="S47" s="109" t="str">
        <f t="shared" si="9"/>
        <v/>
      </c>
    </row>
    <row r="48" spans="1:19" x14ac:dyDescent="0.3">
      <c r="A48" s="397"/>
      <c r="B48" s="414"/>
      <c r="C48" s="397"/>
      <c r="D48" s="145" t="s">
        <v>270</v>
      </c>
      <c r="E48" s="149"/>
      <c r="F48" s="134"/>
      <c r="G48" s="109" t="str">
        <f t="shared" si="0"/>
        <v/>
      </c>
      <c r="I48" s="149"/>
      <c r="J48" s="134"/>
      <c r="K48" s="109" t="str">
        <f t="shared" si="7"/>
        <v/>
      </c>
      <c r="M48" s="149"/>
      <c r="N48" s="134"/>
      <c r="O48" s="109" t="str">
        <f t="shared" si="8"/>
        <v/>
      </c>
      <c r="Q48" s="149"/>
      <c r="R48" s="134"/>
      <c r="S48" s="109" t="str">
        <f t="shared" si="9"/>
        <v/>
      </c>
    </row>
    <row r="49" spans="1:19" x14ac:dyDescent="0.3">
      <c r="A49" s="397"/>
      <c r="B49" s="414"/>
      <c r="C49" s="397"/>
      <c r="D49" s="145" t="s">
        <v>271</v>
      </c>
      <c r="E49" s="149"/>
      <c r="F49" s="134"/>
      <c r="G49" s="109" t="str">
        <f t="shared" si="0"/>
        <v/>
      </c>
      <c r="I49" s="149"/>
      <c r="J49" s="134"/>
      <c r="K49" s="109" t="str">
        <f t="shared" si="7"/>
        <v/>
      </c>
      <c r="M49" s="149"/>
      <c r="N49" s="134"/>
      <c r="O49" s="109" t="str">
        <f t="shared" si="8"/>
        <v/>
      </c>
      <c r="Q49" s="149"/>
      <c r="R49" s="134"/>
      <c r="S49" s="109" t="str">
        <f t="shared" si="9"/>
        <v/>
      </c>
    </row>
    <row r="50" spans="1:19" x14ac:dyDescent="0.3">
      <c r="A50" s="397"/>
      <c r="B50" s="414"/>
      <c r="C50" s="397"/>
      <c r="D50" s="145" t="s">
        <v>272</v>
      </c>
      <c r="E50" s="149"/>
      <c r="F50" s="134"/>
      <c r="G50" s="109" t="str">
        <f t="shared" si="0"/>
        <v/>
      </c>
      <c r="I50" s="149"/>
      <c r="J50" s="134"/>
      <c r="K50" s="109" t="str">
        <f t="shared" si="7"/>
        <v/>
      </c>
      <c r="M50" s="149"/>
      <c r="N50" s="134"/>
      <c r="O50" s="109" t="str">
        <f t="shared" si="8"/>
        <v/>
      </c>
      <c r="Q50" s="149"/>
      <c r="R50" s="134"/>
      <c r="S50" s="109" t="str">
        <f t="shared" si="9"/>
        <v/>
      </c>
    </row>
    <row r="51" spans="1:19" x14ac:dyDescent="0.3">
      <c r="A51" s="397"/>
      <c r="B51" s="414"/>
      <c r="C51" s="397"/>
      <c r="D51" s="145" t="s">
        <v>185</v>
      </c>
      <c r="E51" s="149"/>
      <c r="F51" s="134"/>
      <c r="G51" s="109" t="str">
        <f t="shared" si="0"/>
        <v/>
      </c>
      <c r="I51" s="149"/>
      <c r="J51" s="134"/>
      <c r="K51" s="109" t="str">
        <f t="shared" si="7"/>
        <v/>
      </c>
      <c r="M51" s="149"/>
      <c r="N51" s="134"/>
      <c r="O51" s="109" t="str">
        <f t="shared" si="8"/>
        <v/>
      </c>
      <c r="Q51" s="149"/>
      <c r="R51" s="134"/>
      <c r="S51" s="109" t="str">
        <f t="shared" si="9"/>
        <v/>
      </c>
    </row>
    <row r="52" spans="1:19" x14ac:dyDescent="0.3">
      <c r="A52" s="397"/>
      <c r="B52" s="414"/>
      <c r="C52" s="397"/>
      <c r="D52" s="145" t="s">
        <v>273</v>
      </c>
      <c r="E52" s="149"/>
      <c r="F52" s="134"/>
      <c r="G52" s="109" t="str">
        <f t="shared" si="0"/>
        <v/>
      </c>
      <c r="I52" s="149"/>
      <c r="J52" s="134"/>
      <c r="K52" s="109" t="str">
        <f t="shared" si="7"/>
        <v/>
      </c>
      <c r="M52" s="149"/>
      <c r="N52" s="134"/>
      <c r="O52" s="109" t="str">
        <f t="shared" si="8"/>
        <v/>
      </c>
      <c r="Q52" s="149"/>
      <c r="R52" s="134"/>
      <c r="S52" s="109" t="str">
        <f t="shared" si="9"/>
        <v/>
      </c>
    </row>
    <row r="53" spans="1:19" x14ac:dyDescent="0.3">
      <c r="A53" s="397"/>
      <c r="B53" s="414"/>
      <c r="C53" s="397"/>
      <c r="D53" s="145" t="s">
        <v>189</v>
      </c>
      <c r="E53" s="149"/>
      <c r="F53" s="134"/>
      <c r="G53" s="109" t="str">
        <f t="shared" si="0"/>
        <v/>
      </c>
      <c r="I53" s="149"/>
      <c r="J53" s="134"/>
      <c r="K53" s="109" t="str">
        <f t="shared" si="7"/>
        <v/>
      </c>
      <c r="M53" s="149"/>
      <c r="N53" s="134"/>
      <c r="O53" s="109" t="str">
        <f t="shared" si="8"/>
        <v/>
      </c>
      <c r="Q53" s="149"/>
      <c r="R53" s="134"/>
      <c r="S53" s="109" t="str">
        <f t="shared" si="9"/>
        <v/>
      </c>
    </row>
    <row r="54" spans="1:19" x14ac:dyDescent="0.3">
      <c r="A54" s="397"/>
      <c r="B54" s="414"/>
      <c r="C54" s="397"/>
      <c r="D54" s="145" t="s">
        <v>81</v>
      </c>
      <c r="E54" s="149"/>
      <c r="F54" s="134"/>
      <c r="G54" s="109" t="str">
        <f t="shared" si="0"/>
        <v/>
      </c>
      <c r="I54" s="149"/>
      <c r="J54" s="134"/>
      <c r="K54" s="109" t="str">
        <f t="shared" si="7"/>
        <v/>
      </c>
      <c r="M54" s="149"/>
      <c r="N54" s="134"/>
      <c r="O54" s="109" t="str">
        <f t="shared" si="8"/>
        <v/>
      </c>
      <c r="Q54" s="149"/>
      <c r="R54" s="134"/>
      <c r="S54" s="109" t="str">
        <f t="shared" si="9"/>
        <v/>
      </c>
    </row>
    <row r="55" spans="1:19" ht="14.4" customHeight="1" x14ac:dyDescent="0.3">
      <c r="A55" s="397"/>
      <c r="B55" s="414"/>
      <c r="C55" s="397"/>
      <c r="D55" s="145" t="s">
        <v>190</v>
      </c>
      <c r="E55" s="149"/>
      <c r="F55" s="134"/>
      <c r="G55" s="109" t="str">
        <f t="shared" si="0"/>
        <v/>
      </c>
      <c r="I55" s="149"/>
      <c r="J55" s="134"/>
      <c r="K55" s="109" t="str">
        <f t="shared" si="7"/>
        <v/>
      </c>
      <c r="M55" s="149"/>
      <c r="N55" s="134"/>
      <c r="O55" s="109" t="str">
        <f t="shared" si="8"/>
        <v/>
      </c>
      <c r="Q55" s="149"/>
      <c r="R55" s="134"/>
      <c r="S55" s="109" t="str">
        <f t="shared" si="9"/>
        <v/>
      </c>
    </row>
    <row r="56" spans="1:19" x14ac:dyDescent="0.3">
      <c r="A56" s="397"/>
      <c r="B56" s="414"/>
      <c r="C56" s="397"/>
      <c r="D56" s="145" t="s">
        <v>188</v>
      </c>
      <c r="E56" s="149"/>
      <c r="F56" s="134"/>
      <c r="G56" s="109" t="str">
        <f t="shared" si="0"/>
        <v/>
      </c>
      <c r="H56" s="115"/>
      <c r="I56" s="149"/>
      <c r="J56" s="134"/>
      <c r="K56" s="109" t="str">
        <f t="shared" si="7"/>
        <v/>
      </c>
      <c r="M56" s="149"/>
      <c r="N56" s="134"/>
      <c r="O56" s="109" t="str">
        <f t="shared" si="8"/>
        <v/>
      </c>
      <c r="Q56" s="149"/>
      <c r="R56" s="134"/>
      <c r="S56" s="109" t="str">
        <f t="shared" si="9"/>
        <v/>
      </c>
    </row>
    <row r="57" spans="1:19" x14ac:dyDescent="0.3">
      <c r="A57" s="397"/>
      <c r="B57" s="414"/>
      <c r="C57" s="397"/>
      <c r="D57" s="145" t="s">
        <v>274</v>
      </c>
      <c r="E57" s="149"/>
      <c r="F57" s="134"/>
      <c r="G57" s="109" t="str">
        <f t="shared" si="0"/>
        <v/>
      </c>
      <c r="H57" s="115"/>
      <c r="I57" s="149"/>
      <c r="J57" s="134"/>
      <c r="K57" s="109" t="str">
        <f t="shared" si="7"/>
        <v/>
      </c>
      <c r="M57" s="149"/>
      <c r="N57" s="134"/>
      <c r="O57" s="109" t="str">
        <f t="shared" si="8"/>
        <v/>
      </c>
      <c r="Q57" s="149"/>
      <c r="R57" s="134"/>
      <c r="S57" s="109" t="str">
        <f t="shared" si="9"/>
        <v/>
      </c>
    </row>
    <row r="58" spans="1:19" x14ac:dyDescent="0.3">
      <c r="A58" s="397"/>
      <c r="B58" s="414"/>
      <c r="C58" s="397"/>
      <c r="D58" s="145" t="s">
        <v>178</v>
      </c>
      <c r="E58" s="149"/>
      <c r="F58" s="134"/>
      <c r="G58" s="109" t="str">
        <f t="shared" si="0"/>
        <v/>
      </c>
      <c r="I58" s="149"/>
      <c r="J58" s="134"/>
      <c r="K58" s="109" t="str">
        <f t="shared" si="7"/>
        <v/>
      </c>
      <c r="M58" s="149"/>
      <c r="N58" s="134"/>
      <c r="O58" s="109" t="str">
        <f t="shared" si="8"/>
        <v/>
      </c>
      <c r="Q58" s="149"/>
      <c r="R58" s="134"/>
      <c r="S58" s="109" t="str">
        <f t="shared" si="9"/>
        <v/>
      </c>
    </row>
    <row r="59" spans="1:19" x14ac:dyDescent="0.3">
      <c r="A59" s="397"/>
      <c r="B59" s="414"/>
      <c r="C59" s="397"/>
      <c r="D59" s="145" t="s">
        <v>178</v>
      </c>
      <c r="E59" s="149"/>
      <c r="F59" s="134"/>
      <c r="G59" s="109" t="str">
        <f t="shared" si="0"/>
        <v/>
      </c>
      <c r="H59" s="241"/>
      <c r="I59" s="149"/>
      <c r="J59" s="134"/>
      <c r="K59" s="109" t="str">
        <f t="shared" si="7"/>
        <v/>
      </c>
      <c r="L59" s="241"/>
      <c r="M59" s="149"/>
      <c r="N59" s="134"/>
      <c r="O59" s="109" t="str">
        <f t="shared" si="8"/>
        <v/>
      </c>
      <c r="Q59" s="149"/>
      <c r="R59" s="134"/>
      <c r="S59" s="109" t="str">
        <f t="shared" si="9"/>
        <v/>
      </c>
    </row>
    <row r="60" spans="1:19" x14ac:dyDescent="0.3">
      <c r="A60" s="397"/>
      <c r="B60" s="414"/>
      <c r="C60" s="397"/>
      <c r="D60" s="145" t="s">
        <v>178</v>
      </c>
      <c r="E60" s="149"/>
      <c r="F60" s="134"/>
      <c r="G60" s="109" t="str">
        <f t="shared" si="0"/>
        <v/>
      </c>
      <c r="I60" s="149"/>
      <c r="J60" s="134"/>
      <c r="K60" s="109" t="str">
        <f t="shared" si="7"/>
        <v/>
      </c>
      <c r="M60" s="149"/>
      <c r="N60" s="134"/>
      <c r="O60" s="109" t="str">
        <f t="shared" si="8"/>
        <v/>
      </c>
      <c r="Q60" s="149"/>
      <c r="R60" s="134"/>
      <c r="S60" s="109" t="str">
        <f t="shared" si="9"/>
        <v/>
      </c>
    </row>
    <row r="61" spans="1:19" ht="15" thickBot="1" x14ac:dyDescent="0.35">
      <c r="A61" s="397"/>
      <c r="B61" s="414"/>
      <c r="C61" s="397"/>
      <c r="D61" s="143" t="s">
        <v>178</v>
      </c>
      <c r="E61" s="149"/>
      <c r="F61" s="134"/>
      <c r="G61" s="109" t="str">
        <f t="shared" si="0"/>
        <v/>
      </c>
      <c r="I61" s="149"/>
      <c r="J61" s="134"/>
      <c r="K61" s="109" t="str">
        <f t="shared" si="7"/>
        <v/>
      </c>
      <c r="M61" s="149"/>
      <c r="N61" s="134"/>
      <c r="O61" s="109" t="str">
        <f t="shared" si="8"/>
        <v/>
      </c>
      <c r="Q61" s="149"/>
      <c r="R61" s="134"/>
      <c r="S61" s="109" t="str">
        <f t="shared" si="9"/>
        <v/>
      </c>
    </row>
    <row r="62" spans="1:19" ht="15" thickBot="1" x14ac:dyDescent="0.35">
      <c r="A62" s="398"/>
      <c r="B62" s="414"/>
      <c r="C62" s="398"/>
      <c r="D62" s="155" t="s">
        <v>275</v>
      </c>
      <c r="E62" s="178">
        <f>SUMIF(G43:G61,"&gt;0",E43:E61)</f>
        <v>0</v>
      </c>
      <c r="F62" s="112" t="str">
        <f>IF(G62=1,"Very Good",IF(G62=2,"Good",IF(G62=3,"Fair",IF(G62=4,"Poor",IF(G62=5,"Very Poor","")))))</f>
        <v/>
      </c>
      <c r="G62" s="129" t="str">
        <f>IFERROR(ROUND(IF(E62=0,(AVERAGEIF(G43:G61,"&gt;0")),(SUMPRODUCT(G43:G61,E43:E61)/E62)),0),"")</f>
        <v/>
      </c>
      <c r="I62" s="178">
        <f>SUMIF(K43:K61,"&gt;0",I43:I61)</f>
        <v>0</v>
      </c>
      <c r="J62" s="112" t="str">
        <f>IF(K62=1,"Very Good",IF(K62=2,"Good",IF(K62=3,"Fair",IF(K62=4,"Poor",IF(K62=5,"Very Poor","")))))</f>
        <v/>
      </c>
      <c r="K62" s="129" t="str">
        <f>IFERROR(ROUND(IF(I62=0,(AVERAGEIF(K43:K61,"&gt;0")),(SUMPRODUCT(K43:K61,I43:I61)/I62)),0),"")</f>
        <v/>
      </c>
      <c r="M62" s="178">
        <f>SUMIF(O43:O61,"&gt;0",M43:M61)</f>
        <v>0</v>
      </c>
      <c r="N62" s="112" t="str">
        <f>IF(O62=1,"Very Good",IF(O62=2,"Good",IF(O62=3,"Fair",IF(O62=4,"Poor",IF(O62=5,"Very Poor","")))))</f>
        <v/>
      </c>
      <c r="O62" s="129" t="str">
        <f>IFERROR(ROUND(IF(M62=0,(AVERAGEIF(O43:O61,"&gt;0")),(SUMPRODUCT(O43:O61,M43:M61)/M62)),0),"")</f>
        <v/>
      </c>
      <c r="Q62" s="178">
        <f>SUMIF(S43:S61,"&gt;0",Q43:Q61)</f>
        <v>0</v>
      </c>
      <c r="R62" s="112" t="str">
        <f>IF(S62=1,"Very Good",IF(S62=2,"Good",IF(S62=3,"Fair",IF(S62=4,"Poor",IF(S62=5,"Very Poor","")))))</f>
        <v/>
      </c>
      <c r="S62" s="129" t="str">
        <f>IFERROR(ROUND(IF(Q62=0,(AVERAGEIF(S43:S61,"&gt;0")),(SUMPRODUCT(S43:S61,Q43:Q61)/Q62)),0),"")</f>
        <v/>
      </c>
    </row>
    <row r="63" spans="1:19" x14ac:dyDescent="0.3">
      <c r="A63" s="396" t="s">
        <v>276</v>
      </c>
      <c r="B63" s="414"/>
      <c r="C63" s="396" t="s">
        <v>277</v>
      </c>
      <c r="D63" s="146" t="s">
        <v>78</v>
      </c>
      <c r="E63" s="152"/>
      <c r="F63" s="134"/>
      <c r="G63" s="109" t="str">
        <f t="shared" si="0"/>
        <v/>
      </c>
      <c r="I63" s="152"/>
      <c r="J63" s="134"/>
      <c r="K63" s="109" t="str">
        <f t="shared" ref="K63:K70" si="10">IF(J63="Very Good",1,IF(J63="Good",2,IF(J63="Fair",3,IF(J63="Poor",4,IF(J63="Very Poor",5,"")))))</f>
        <v/>
      </c>
      <c r="M63" s="152"/>
      <c r="N63" s="134"/>
      <c r="O63" s="109" t="str">
        <f t="shared" ref="O63:O70" si="11">IF(N63="Very Good",1,IF(N63="Good",2,IF(N63="Fair",3,IF(N63="Poor",4,IF(N63="Very Poor",5,"")))))</f>
        <v/>
      </c>
      <c r="Q63" s="152"/>
      <c r="R63" s="134"/>
      <c r="S63" s="109" t="str">
        <f t="shared" ref="S63:S70" si="12">IF(R63="Very Good",1,IF(R63="Good",2,IF(R63="Fair",3,IF(R63="Poor",4,IF(R63="Very Poor",5,"")))))</f>
        <v/>
      </c>
    </row>
    <row r="64" spans="1:19" x14ac:dyDescent="0.3">
      <c r="A64" s="397"/>
      <c r="B64" s="414"/>
      <c r="C64" s="397"/>
      <c r="D64" s="138" t="s">
        <v>79</v>
      </c>
      <c r="E64" s="152"/>
      <c r="F64" s="134"/>
      <c r="G64" s="109" t="str">
        <f t="shared" si="0"/>
        <v/>
      </c>
      <c r="I64" s="152"/>
      <c r="J64" s="134"/>
      <c r="K64" s="109" t="str">
        <f t="shared" si="10"/>
        <v/>
      </c>
      <c r="M64" s="152"/>
      <c r="N64" s="134"/>
      <c r="O64" s="109" t="str">
        <f t="shared" si="11"/>
        <v/>
      </c>
      <c r="Q64" s="152"/>
      <c r="R64" s="134"/>
      <c r="S64" s="109" t="str">
        <f t="shared" si="12"/>
        <v/>
      </c>
    </row>
    <row r="65" spans="1:19" x14ac:dyDescent="0.3">
      <c r="A65" s="397"/>
      <c r="B65" s="414"/>
      <c r="C65" s="397"/>
      <c r="D65" s="145" t="s">
        <v>177</v>
      </c>
      <c r="E65" s="152"/>
      <c r="F65" s="134"/>
      <c r="G65" s="109" t="str">
        <f t="shared" si="0"/>
        <v/>
      </c>
      <c r="I65" s="152"/>
      <c r="J65" s="134"/>
      <c r="K65" s="109" t="str">
        <f t="shared" si="10"/>
        <v/>
      </c>
      <c r="M65" s="152"/>
      <c r="N65" s="134"/>
      <c r="O65" s="109" t="str">
        <f t="shared" si="11"/>
        <v/>
      </c>
      <c r="Q65" s="152"/>
      <c r="R65" s="134"/>
      <c r="S65" s="109" t="str">
        <f t="shared" si="12"/>
        <v/>
      </c>
    </row>
    <row r="66" spans="1:19" ht="14.4" customHeight="1" x14ac:dyDescent="0.3">
      <c r="A66" s="397"/>
      <c r="B66" s="414"/>
      <c r="C66" s="397"/>
      <c r="D66" s="145" t="s">
        <v>278</v>
      </c>
      <c r="E66" s="152"/>
      <c r="F66" s="134"/>
      <c r="G66" s="109" t="str">
        <f t="shared" si="0"/>
        <v/>
      </c>
      <c r="I66" s="152"/>
      <c r="J66" s="134"/>
      <c r="K66" s="109" t="str">
        <f t="shared" si="10"/>
        <v/>
      </c>
      <c r="M66" s="152"/>
      <c r="N66" s="134"/>
      <c r="O66" s="109" t="str">
        <f t="shared" si="11"/>
        <v/>
      </c>
      <c r="Q66" s="152"/>
      <c r="R66" s="134"/>
      <c r="S66" s="109" t="str">
        <f t="shared" si="12"/>
        <v/>
      </c>
    </row>
    <row r="67" spans="1:19" x14ac:dyDescent="0.3">
      <c r="A67" s="397"/>
      <c r="B67" s="414"/>
      <c r="C67" s="397"/>
      <c r="D67" s="145" t="s">
        <v>178</v>
      </c>
      <c r="E67" s="152"/>
      <c r="F67" s="134"/>
      <c r="G67" s="109" t="str">
        <f t="shared" si="0"/>
        <v/>
      </c>
      <c r="I67" s="152"/>
      <c r="J67" s="134"/>
      <c r="K67" s="109" t="str">
        <f t="shared" si="10"/>
        <v/>
      </c>
      <c r="M67" s="152"/>
      <c r="N67" s="134"/>
      <c r="O67" s="109" t="str">
        <f t="shared" si="11"/>
        <v/>
      </c>
      <c r="Q67" s="152"/>
      <c r="R67" s="134"/>
      <c r="S67" s="109" t="str">
        <f t="shared" si="12"/>
        <v/>
      </c>
    </row>
    <row r="68" spans="1:19" x14ac:dyDescent="0.3">
      <c r="A68" s="397"/>
      <c r="B68" s="414"/>
      <c r="C68" s="397"/>
      <c r="D68" s="145" t="s">
        <v>178</v>
      </c>
      <c r="E68" s="152"/>
      <c r="F68" s="134"/>
      <c r="G68" s="109" t="str">
        <f t="shared" ref="G68:G70" si="13">IF(F68="Very Good",1,IF(F68="Good",2,IF(F68="Fair",3,IF(F68="Poor",4,IF(F68="Very Poor",5,"")))))</f>
        <v/>
      </c>
      <c r="I68" s="152"/>
      <c r="J68" s="134"/>
      <c r="K68" s="109" t="str">
        <f t="shared" si="10"/>
        <v/>
      </c>
      <c r="M68" s="152"/>
      <c r="N68" s="134"/>
      <c r="O68" s="109" t="str">
        <f t="shared" si="11"/>
        <v/>
      </c>
      <c r="Q68" s="152"/>
      <c r="R68" s="134"/>
      <c r="S68" s="109" t="str">
        <f t="shared" si="12"/>
        <v/>
      </c>
    </row>
    <row r="69" spans="1:19" x14ac:dyDescent="0.3">
      <c r="A69" s="397"/>
      <c r="B69" s="414"/>
      <c r="C69" s="397"/>
      <c r="D69" s="145" t="s">
        <v>178</v>
      </c>
      <c r="E69" s="152"/>
      <c r="F69" s="134"/>
      <c r="G69" s="109" t="str">
        <f t="shared" si="13"/>
        <v/>
      </c>
      <c r="I69" s="152"/>
      <c r="J69" s="134"/>
      <c r="K69" s="109" t="str">
        <f t="shared" si="10"/>
        <v/>
      </c>
      <c r="M69" s="152"/>
      <c r="N69" s="134"/>
      <c r="O69" s="109" t="str">
        <f t="shared" si="11"/>
        <v/>
      </c>
      <c r="Q69" s="152"/>
      <c r="R69" s="134"/>
      <c r="S69" s="109" t="str">
        <f t="shared" si="12"/>
        <v/>
      </c>
    </row>
    <row r="70" spans="1:19" ht="15" thickBot="1" x14ac:dyDescent="0.35">
      <c r="A70" s="397"/>
      <c r="B70" s="414"/>
      <c r="C70" s="397"/>
      <c r="D70" s="145" t="s">
        <v>178</v>
      </c>
      <c r="E70" s="152"/>
      <c r="F70" s="134"/>
      <c r="G70" s="109" t="str">
        <f t="shared" si="13"/>
        <v/>
      </c>
      <c r="I70" s="152"/>
      <c r="J70" s="134"/>
      <c r="K70" s="109" t="str">
        <f t="shared" si="10"/>
        <v/>
      </c>
      <c r="M70" s="152"/>
      <c r="N70" s="134"/>
      <c r="O70" s="109" t="str">
        <f t="shared" si="11"/>
        <v/>
      </c>
      <c r="Q70" s="152"/>
      <c r="R70" s="134"/>
      <c r="S70" s="109" t="str">
        <f t="shared" si="12"/>
        <v/>
      </c>
    </row>
    <row r="71" spans="1:19" ht="15.6" customHeight="1" thickBot="1" x14ac:dyDescent="0.35">
      <c r="A71" s="398"/>
      <c r="B71" s="414"/>
      <c r="C71" s="398"/>
      <c r="D71" s="286" t="s">
        <v>279</v>
      </c>
      <c r="E71" s="178">
        <f>SUMIF(G63:G70,"&gt;0",E63:E70)</f>
        <v>0</v>
      </c>
      <c r="F71" s="112" t="str">
        <f>IF(G71=1,"Very Good",IF(G71=2,"Good",IF(G71=3,"Fair",IF(G71=4,"Poor",IF(G71=5,"Very Poor","")))))</f>
        <v/>
      </c>
      <c r="G71" s="129" t="str">
        <f>IFERROR(ROUND(IF(E71=0,(AVERAGEIF(G63:G70,"&gt;0")),(SUMPRODUCT(G63:G70,E63:E70)/E71)),0),"")</f>
        <v/>
      </c>
      <c r="I71" s="178">
        <f>SUMIF(K63:K70,"&gt;0",I63:I70)</f>
        <v>0</v>
      </c>
      <c r="J71" s="112" t="str">
        <f>IF(K71=1,"Very Good",IF(K71=2,"Good",IF(K71=3,"Fair",IF(K71=4,"Poor",IF(K71=5,"Very Poor","")))))</f>
        <v/>
      </c>
      <c r="K71" s="129" t="str">
        <f>IFERROR(ROUND(IF(I71=0,(AVERAGEIF(K63:K70,"&gt;0")),(SUMPRODUCT(K63:K70,I63:I70)/I71)),0),"")</f>
        <v/>
      </c>
      <c r="M71" s="178">
        <f>SUMIF(O63:O70,"&gt;0",M63:M70)</f>
        <v>0</v>
      </c>
      <c r="N71" s="112" t="str">
        <f>IF(O71=1,"Very Good",IF(O71=2,"Good",IF(O71=3,"Fair",IF(O71=4,"Poor",IF(O71=5,"Very Poor","")))))</f>
        <v/>
      </c>
      <c r="O71" s="129" t="str">
        <f>IFERROR(ROUND(IF(M71=0,(AVERAGEIF(O63:O70,"&gt;0")),(SUMPRODUCT(O63:O70,M63:M70)/M71)),0),"")</f>
        <v/>
      </c>
      <c r="Q71" s="178">
        <f>SUMIF(S63:S70,"&gt;0",Q63:Q70)</f>
        <v>0</v>
      </c>
      <c r="R71" s="112" t="str">
        <f>IF(S71=1,"Very Good",IF(S71=2,"Good",IF(S71=3,"Fair",IF(S71=4,"Poor",IF(S71=5,"Very Poor","")))))</f>
        <v/>
      </c>
      <c r="S71" s="129" t="str">
        <f>IFERROR(ROUND(IF(Q71=0,(AVERAGEIF(S63:S70,"&gt;0")),(SUMPRODUCT(S63:S70,Q63:Q70)/Q71)),0),"")</f>
        <v/>
      </c>
    </row>
    <row r="72" spans="1:19" x14ac:dyDescent="0.3">
      <c r="A72" s="396" t="s">
        <v>280</v>
      </c>
      <c r="B72" s="414"/>
      <c r="C72" s="396" t="s">
        <v>277</v>
      </c>
      <c r="D72" s="145" t="s">
        <v>184</v>
      </c>
      <c r="E72" s="149"/>
      <c r="F72" s="134"/>
      <c r="G72" s="109" t="str">
        <f t="shared" ref="G72:G88" si="14">IF(F72="Very Good",1,IF(F72="Good",2,IF(F72="Fair",3,IF(F72="Poor",4,IF(F72="Very Poor",5,"")))))</f>
        <v/>
      </c>
      <c r="I72" s="149"/>
      <c r="J72" s="134"/>
      <c r="K72" s="109" t="str">
        <f t="shared" ref="K72:K88" si="15">IF(J72="Very Good",1,IF(J72="Good",2,IF(J72="Fair",3,IF(J72="Poor",4,IF(J72="Very Poor",5,"")))))</f>
        <v/>
      </c>
      <c r="M72" s="149"/>
      <c r="N72" s="134"/>
      <c r="O72" s="109" t="str">
        <f t="shared" ref="O72:O88" si="16">IF(N72="Very Good",1,IF(N72="Good",2,IF(N72="Fair",3,IF(N72="Poor",4,IF(N72="Very Poor",5,"")))))</f>
        <v/>
      </c>
      <c r="Q72" s="149"/>
      <c r="R72" s="134"/>
      <c r="S72" s="109" t="str">
        <f t="shared" ref="S72:S88" si="17">IF(R72="Very Good",1,IF(R72="Good",2,IF(R72="Fair",3,IF(R72="Poor",4,IF(R72="Very Poor",5,"")))))</f>
        <v/>
      </c>
    </row>
    <row r="73" spans="1:19" x14ac:dyDescent="0.3">
      <c r="A73" s="397"/>
      <c r="B73" s="414"/>
      <c r="C73" s="397"/>
      <c r="D73" s="145" t="s">
        <v>181</v>
      </c>
      <c r="E73" s="149"/>
      <c r="F73" s="134"/>
      <c r="G73" s="109" t="str">
        <f t="shared" si="14"/>
        <v/>
      </c>
      <c r="I73" s="149"/>
      <c r="J73" s="134"/>
      <c r="K73" s="109" t="str">
        <f t="shared" si="15"/>
        <v/>
      </c>
      <c r="M73" s="149"/>
      <c r="N73" s="134"/>
      <c r="O73" s="109" t="str">
        <f t="shared" si="16"/>
        <v/>
      </c>
      <c r="Q73" s="149"/>
      <c r="R73" s="134"/>
      <c r="S73" s="109" t="str">
        <f t="shared" si="17"/>
        <v/>
      </c>
    </row>
    <row r="74" spans="1:19" x14ac:dyDescent="0.3">
      <c r="A74" s="397"/>
      <c r="B74" s="414"/>
      <c r="C74" s="397"/>
      <c r="D74" s="145" t="s">
        <v>182</v>
      </c>
      <c r="E74" s="149"/>
      <c r="F74" s="134"/>
      <c r="G74" s="109" t="str">
        <f t="shared" si="14"/>
        <v/>
      </c>
      <c r="I74" s="149"/>
      <c r="J74" s="134"/>
      <c r="K74" s="109" t="str">
        <f t="shared" si="15"/>
        <v/>
      </c>
      <c r="M74" s="149"/>
      <c r="N74" s="134"/>
      <c r="O74" s="109" t="str">
        <f t="shared" si="16"/>
        <v/>
      </c>
      <c r="Q74" s="149"/>
      <c r="R74" s="134"/>
      <c r="S74" s="109" t="str">
        <f t="shared" si="17"/>
        <v/>
      </c>
    </row>
    <row r="75" spans="1:19" x14ac:dyDescent="0.3">
      <c r="A75" s="397"/>
      <c r="B75" s="414"/>
      <c r="C75" s="397"/>
      <c r="D75" s="145" t="s">
        <v>81</v>
      </c>
      <c r="E75" s="149"/>
      <c r="F75" s="134"/>
      <c r="G75" s="109" t="str">
        <f t="shared" si="14"/>
        <v/>
      </c>
      <c r="I75" s="149"/>
      <c r="J75" s="134"/>
      <c r="K75" s="109" t="str">
        <f t="shared" si="15"/>
        <v/>
      </c>
      <c r="M75" s="149"/>
      <c r="N75" s="134"/>
      <c r="O75" s="109" t="str">
        <f t="shared" si="16"/>
        <v/>
      </c>
      <c r="Q75" s="149"/>
      <c r="R75" s="134"/>
      <c r="S75" s="109" t="str">
        <f t="shared" si="17"/>
        <v/>
      </c>
    </row>
    <row r="76" spans="1:19" x14ac:dyDescent="0.3">
      <c r="A76" s="397"/>
      <c r="B76" s="414"/>
      <c r="C76" s="397"/>
      <c r="D76" s="145" t="s">
        <v>281</v>
      </c>
      <c r="E76" s="149"/>
      <c r="F76" s="134"/>
      <c r="G76" s="109" t="str">
        <f t="shared" si="14"/>
        <v/>
      </c>
      <c r="I76" s="149"/>
      <c r="J76" s="134"/>
      <c r="K76" s="109" t="str">
        <f t="shared" si="15"/>
        <v/>
      </c>
      <c r="M76" s="149"/>
      <c r="N76" s="134"/>
      <c r="O76" s="109" t="str">
        <f t="shared" si="16"/>
        <v/>
      </c>
      <c r="Q76" s="149"/>
      <c r="R76" s="134"/>
      <c r="S76" s="109" t="str">
        <f t="shared" si="17"/>
        <v/>
      </c>
    </row>
    <row r="77" spans="1:19" x14ac:dyDescent="0.3">
      <c r="A77" s="397"/>
      <c r="B77" s="414"/>
      <c r="C77" s="397"/>
      <c r="D77" s="145" t="s">
        <v>282</v>
      </c>
      <c r="E77" s="149"/>
      <c r="F77" s="134"/>
      <c r="G77" s="109" t="str">
        <f t="shared" si="14"/>
        <v/>
      </c>
      <c r="I77" s="149"/>
      <c r="J77" s="134"/>
      <c r="K77" s="109" t="str">
        <f t="shared" si="15"/>
        <v/>
      </c>
      <c r="M77" s="149"/>
      <c r="N77" s="134"/>
      <c r="O77" s="109" t="str">
        <f t="shared" si="16"/>
        <v/>
      </c>
      <c r="Q77" s="149"/>
      <c r="R77" s="134"/>
      <c r="S77" s="109" t="str">
        <f t="shared" si="17"/>
        <v/>
      </c>
    </row>
    <row r="78" spans="1:19" x14ac:dyDescent="0.3">
      <c r="A78" s="397"/>
      <c r="B78" s="414"/>
      <c r="C78" s="397"/>
      <c r="D78" s="145" t="s">
        <v>183</v>
      </c>
      <c r="E78" s="149"/>
      <c r="F78" s="134"/>
      <c r="G78" s="109" t="str">
        <f t="shared" si="14"/>
        <v/>
      </c>
      <c r="I78" s="149"/>
      <c r="J78" s="134"/>
      <c r="K78" s="109" t="str">
        <f t="shared" si="15"/>
        <v/>
      </c>
      <c r="M78" s="149"/>
      <c r="N78" s="134"/>
      <c r="O78" s="109" t="str">
        <f t="shared" si="16"/>
        <v/>
      </c>
      <c r="Q78" s="149"/>
      <c r="R78" s="134"/>
      <c r="S78" s="109" t="str">
        <f t="shared" si="17"/>
        <v/>
      </c>
    </row>
    <row r="79" spans="1:19" x14ac:dyDescent="0.3">
      <c r="A79" s="397"/>
      <c r="B79" s="414"/>
      <c r="C79" s="397"/>
      <c r="D79" s="138" t="s">
        <v>283</v>
      </c>
      <c r="E79" s="149"/>
      <c r="F79" s="134"/>
      <c r="G79" s="109" t="str">
        <f t="shared" si="14"/>
        <v/>
      </c>
      <c r="I79" s="149"/>
      <c r="J79" s="134"/>
      <c r="K79" s="109" t="str">
        <f t="shared" si="15"/>
        <v/>
      </c>
      <c r="M79" s="149"/>
      <c r="N79" s="134"/>
      <c r="O79" s="109" t="str">
        <f t="shared" si="16"/>
        <v/>
      </c>
      <c r="Q79" s="149"/>
      <c r="R79" s="134"/>
      <c r="S79" s="109" t="str">
        <f t="shared" si="17"/>
        <v/>
      </c>
    </row>
    <row r="80" spans="1:19" x14ac:dyDescent="0.3">
      <c r="A80" s="397"/>
      <c r="B80" s="414"/>
      <c r="C80" s="397"/>
      <c r="D80" s="138" t="s">
        <v>193</v>
      </c>
      <c r="E80" s="149"/>
      <c r="F80" s="134"/>
      <c r="G80" s="109" t="str">
        <f t="shared" si="14"/>
        <v/>
      </c>
      <c r="I80" s="149"/>
      <c r="J80" s="134"/>
      <c r="K80" s="109" t="str">
        <f t="shared" si="15"/>
        <v/>
      </c>
      <c r="M80" s="149"/>
      <c r="N80" s="134"/>
      <c r="O80" s="109" t="str">
        <f t="shared" si="16"/>
        <v/>
      </c>
      <c r="Q80" s="149"/>
      <c r="R80" s="134"/>
      <c r="S80" s="109" t="str">
        <f t="shared" si="17"/>
        <v/>
      </c>
    </row>
    <row r="81" spans="1:19" x14ac:dyDescent="0.3">
      <c r="A81" s="397"/>
      <c r="B81" s="414"/>
      <c r="C81" s="397"/>
      <c r="D81" s="145" t="s">
        <v>192</v>
      </c>
      <c r="E81" s="149"/>
      <c r="F81" s="134"/>
      <c r="G81" s="109" t="str">
        <f t="shared" si="14"/>
        <v/>
      </c>
      <c r="I81" s="149"/>
      <c r="J81" s="134"/>
      <c r="K81" s="109" t="str">
        <f t="shared" si="15"/>
        <v/>
      </c>
      <c r="M81" s="149"/>
      <c r="N81" s="134"/>
      <c r="O81" s="109" t="str">
        <f t="shared" si="16"/>
        <v/>
      </c>
      <c r="Q81" s="149"/>
      <c r="R81" s="134"/>
      <c r="S81" s="109" t="str">
        <f t="shared" si="17"/>
        <v/>
      </c>
    </row>
    <row r="82" spans="1:19" x14ac:dyDescent="0.3">
      <c r="A82" s="397"/>
      <c r="B82" s="414"/>
      <c r="C82" s="397"/>
      <c r="D82" s="145" t="s">
        <v>284</v>
      </c>
      <c r="E82" s="149"/>
      <c r="F82" s="134"/>
      <c r="G82" s="109" t="str">
        <f t="shared" si="14"/>
        <v/>
      </c>
      <c r="I82" s="149"/>
      <c r="J82" s="134"/>
      <c r="K82" s="109" t="str">
        <f t="shared" si="15"/>
        <v/>
      </c>
      <c r="M82" s="149"/>
      <c r="N82" s="134"/>
      <c r="O82" s="109" t="str">
        <f t="shared" si="16"/>
        <v/>
      </c>
      <c r="Q82" s="149"/>
      <c r="R82" s="134"/>
      <c r="S82" s="109" t="str">
        <f t="shared" si="17"/>
        <v/>
      </c>
    </row>
    <row r="83" spans="1:19" x14ac:dyDescent="0.3">
      <c r="A83" s="397"/>
      <c r="B83" s="414"/>
      <c r="C83" s="397"/>
      <c r="D83" s="145" t="s">
        <v>191</v>
      </c>
      <c r="E83" s="149"/>
      <c r="F83" s="134"/>
      <c r="G83" s="109" t="str">
        <f t="shared" si="14"/>
        <v/>
      </c>
      <c r="I83" s="149"/>
      <c r="J83" s="134"/>
      <c r="K83" s="109" t="str">
        <f t="shared" si="15"/>
        <v/>
      </c>
      <c r="M83" s="149"/>
      <c r="N83" s="134"/>
      <c r="O83" s="109" t="str">
        <f t="shared" si="16"/>
        <v/>
      </c>
      <c r="Q83" s="149"/>
      <c r="R83" s="134"/>
      <c r="S83" s="109" t="str">
        <f t="shared" si="17"/>
        <v/>
      </c>
    </row>
    <row r="84" spans="1:19" x14ac:dyDescent="0.3">
      <c r="A84" s="397"/>
      <c r="B84" s="414"/>
      <c r="C84" s="397"/>
      <c r="D84" s="145" t="s">
        <v>188</v>
      </c>
      <c r="E84" s="149"/>
      <c r="F84" s="134"/>
      <c r="G84" s="109" t="str">
        <f t="shared" si="14"/>
        <v/>
      </c>
      <c r="I84" s="149"/>
      <c r="J84" s="134"/>
      <c r="K84" s="109" t="str">
        <f t="shared" si="15"/>
        <v/>
      </c>
      <c r="M84" s="149"/>
      <c r="N84" s="134"/>
      <c r="O84" s="109" t="str">
        <f t="shared" si="16"/>
        <v/>
      </c>
      <c r="Q84" s="149"/>
      <c r="R84" s="134"/>
      <c r="S84" s="109" t="str">
        <f t="shared" si="17"/>
        <v/>
      </c>
    </row>
    <row r="85" spans="1:19" x14ac:dyDescent="0.3">
      <c r="A85" s="397"/>
      <c r="B85" s="414"/>
      <c r="C85" s="397"/>
      <c r="D85" s="145" t="s">
        <v>178</v>
      </c>
      <c r="E85" s="149"/>
      <c r="F85" s="134"/>
      <c r="G85" s="109" t="str">
        <f t="shared" si="14"/>
        <v/>
      </c>
      <c r="H85" s="115"/>
      <c r="I85" s="149"/>
      <c r="J85" s="134"/>
      <c r="K85" s="109" t="str">
        <f t="shared" si="15"/>
        <v/>
      </c>
      <c r="M85" s="149"/>
      <c r="N85" s="134"/>
      <c r="O85" s="109" t="str">
        <f t="shared" si="16"/>
        <v/>
      </c>
      <c r="Q85" s="149"/>
      <c r="R85" s="134"/>
      <c r="S85" s="109" t="str">
        <f t="shared" si="17"/>
        <v/>
      </c>
    </row>
    <row r="86" spans="1:19" ht="14.4" customHeight="1" x14ac:dyDescent="0.3">
      <c r="A86" s="397"/>
      <c r="B86" s="414"/>
      <c r="C86" s="397"/>
      <c r="D86" s="143" t="s">
        <v>178</v>
      </c>
      <c r="E86" s="149"/>
      <c r="F86" s="134"/>
      <c r="G86" s="109" t="str">
        <f t="shared" si="14"/>
        <v/>
      </c>
      <c r="H86" s="254"/>
      <c r="I86" s="149"/>
      <c r="J86" s="134"/>
      <c r="K86" s="109" t="str">
        <f t="shared" si="15"/>
        <v/>
      </c>
      <c r="L86" s="242"/>
      <c r="M86" s="149"/>
      <c r="N86" s="134"/>
      <c r="O86" s="109" t="str">
        <f t="shared" si="16"/>
        <v/>
      </c>
      <c r="Q86" s="149"/>
      <c r="R86" s="134"/>
      <c r="S86" s="109" t="str">
        <f t="shared" si="17"/>
        <v/>
      </c>
    </row>
    <row r="87" spans="1:19" x14ac:dyDescent="0.3">
      <c r="A87" s="397"/>
      <c r="B87" s="414"/>
      <c r="C87" s="397"/>
      <c r="D87" s="143" t="s">
        <v>178</v>
      </c>
      <c r="E87" s="149"/>
      <c r="F87" s="134"/>
      <c r="G87" s="109" t="str">
        <f t="shared" si="14"/>
        <v/>
      </c>
      <c r="I87" s="149"/>
      <c r="J87" s="134"/>
      <c r="K87" s="109" t="str">
        <f t="shared" si="15"/>
        <v/>
      </c>
      <c r="M87" s="149"/>
      <c r="N87" s="134"/>
      <c r="O87" s="109" t="str">
        <f t="shared" si="16"/>
        <v/>
      </c>
      <c r="Q87" s="149"/>
      <c r="R87" s="134"/>
      <c r="S87" s="109" t="str">
        <f t="shared" si="17"/>
        <v/>
      </c>
    </row>
    <row r="88" spans="1:19" ht="15" thickBot="1" x14ac:dyDescent="0.35">
      <c r="A88" s="397"/>
      <c r="B88" s="414"/>
      <c r="C88" s="397"/>
      <c r="D88" s="145" t="s">
        <v>178</v>
      </c>
      <c r="E88" s="149"/>
      <c r="F88" s="134"/>
      <c r="G88" s="109" t="str">
        <f t="shared" si="14"/>
        <v/>
      </c>
      <c r="I88" s="149"/>
      <c r="J88" s="134"/>
      <c r="K88" s="109" t="str">
        <f t="shared" si="15"/>
        <v/>
      </c>
      <c r="M88" s="149"/>
      <c r="N88" s="134"/>
      <c r="O88" s="109" t="str">
        <f t="shared" si="16"/>
        <v/>
      </c>
      <c r="Q88" s="149"/>
      <c r="R88" s="134"/>
      <c r="S88" s="109" t="str">
        <f t="shared" si="17"/>
        <v/>
      </c>
    </row>
    <row r="89" spans="1:19" ht="15" thickBot="1" x14ac:dyDescent="0.35">
      <c r="A89" s="397"/>
      <c r="B89" s="414"/>
      <c r="C89" s="398"/>
      <c r="D89" s="287" t="s">
        <v>285</v>
      </c>
      <c r="E89" s="178">
        <f>SUMIF(G72:G88,"&gt;0",E72:E88)</f>
        <v>0</v>
      </c>
      <c r="F89" s="112" t="str">
        <f>IF(G89=1,"Very Good",IF(G89=2,"Good",IF(G89=3,"Fair",IF(G89=4,"Poor",IF(G89=5,"Very Poor","")))))</f>
        <v/>
      </c>
      <c r="G89" s="129" t="str">
        <f>IFERROR(ROUND(IF(E89=0,(AVERAGEIF(G72:G88,"&gt;0")),(SUMPRODUCT(G72:G88,E72:E88)/E89)),0),"")</f>
        <v/>
      </c>
      <c r="I89" s="178">
        <f>SUMIF(K72:K88,"&gt;0",I72:I88)</f>
        <v>0</v>
      </c>
      <c r="J89" s="112" t="str">
        <f>IF(K89=1,"Very Good",IF(K89=2,"Good",IF(K89=3,"Fair",IF(K89=4,"Poor",IF(K89=5,"Very Poor","")))))</f>
        <v/>
      </c>
      <c r="K89" s="129" t="str">
        <f>IFERROR(ROUND(IF(I89=0,(AVERAGEIF(K72:K88,"&gt;0")),(SUMPRODUCT(K72:K88,I72:I88)/I89)),0),"")</f>
        <v/>
      </c>
      <c r="M89" s="178">
        <f>SUMIF(O72:O88,"&gt;0",M72:M88)</f>
        <v>0</v>
      </c>
      <c r="N89" s="112" t="str">
        <f>IF(O89=1,"Very Good",IF(O89=2,"Good",IF(O89=3,"Fair",IF(O89=4,"Poor",IF(O89=5,"Very Poor","")))))</f>
        <v/>
      </c>
      <c r="O89" s="129" t="str">
        <f>IFERROR(ROUND(IF(M89=0,(AVERAGEIF(O72:O88,"&gt;0")),(SUMPRODUCT(O72:O88,M72:M88)/M89)),0),"")</f>
        <v/>
      </c>
      <c r="Q89" s="178">
        <f>SUMIF(S72:S88,"&gt;0",Q72:Q88)</f>
        <v>0</v>
      </c>
      <c r="R89" s="112" t="str">
        <f>IF(S89=1,"Very Good",IF(S89=2,"Good",IF(S89=3,"Fair",IF(S89=4,"Poor",IF(S89=5,"Very Poor","")))))</f>
        <v/>
      </c>
      <c r="S89" s="129" t="str">
        <f>IFERROR(ROUND(IF(Q89=0,(AVERAGEIF(S72:S88,"&gt;0")),(SUMPRODUCT(S72:S88,Q72:Q88)/Q89)),0),"")</f>
        <v/>
      </c>
    </row>
    <row r="90" spans="1:19" x14ac:dyDescent="0.3">
      <c r="A90" s="396" t="s">
        <v>286</v>
      </c>
      <c r="B90" s="414"/>
      <c r="C90" s="396" t="s">
        <v>277</v>
      </c>
      <c r="D90" s="145" t="s">
        <v>177</v>
      </c>
      <c r="E90" s="149"/>
      <c r="F90" s="134"/>
      <c r="G90" s="109" t="str">
        <f t="shared" ref="G90:G95" si="18">IF(F90="Very Good",1,IF(F90="Good",2,IF(F90="Fair",3,IF(F90="Poor",4,IF(F90="Very Poor",5,"")))))</f>
        <v/>
      </c>
      <c r="I90" s="149"/>
      <c r="J90" s="134"/>
      <c r="K90" s="109" t="str">
        <f t="shared" ref="K90:K95" si="19">IF(J90="Very Good",1,IF(J90="Good",2,IF(J90="Fair",3,IF(J90="Poor",4,IF(J90="Very Poor",5,"")))))</f>
        <v/>
      </c>
      <c r="M90" s="149"/>
      <c r="N90" s="134"/>
      <c r="O90" s="109" t="str">
        <f t="shared" ref="O90:O95" si="20">IF(N90="Very Good",1,IF(N90="Good",2,IF(N90="Fair",3,IF(N90="Poor",4,IF(N90="Very Poor",5,"")))))</f>
        <v/>
      </c>
      <c r="Q90" s="149"/>
      <c r="R90" s="134"/>
      <c r="S90" s="109" t="str">
        <f t="shared" ref="S90:S95" si="21">IF(R90="Very Good",1,IF(R90="Good",2,IF(R90="Fair",3,IF(R90="Poor",4,IF(R90="Very Poor",5,"")))))</f>
        <v/>
      </c>
    </row>
    <row r="91" spans="1:19" x14ac:dyDescent="0.3">
      <c r="A91" s="397"/>
      <c r="B91" s="414"/>
      <c r="C91" s="397"/>
      <c r="D91" s="145" t="s">
        <v>278</v>
      </c>
      <c r="E91" s="149"/>
      <c r="F91" s="134"/>
      <c r="G91" s="109" t="str">
        <f t="shared" si="18"/>
        <v/>
      </c>
      <c r="I91" s="149"/>
      <c r="J91" s="134"/>
      <c r="K91" s="109" t="str">
        <f t="shared" si="19"/>
        <v/>
      </c>
      <c r="M91" s="149"/>
      <c r="N91" s="134"/>
      <c r="O91" s="109" t="str">
        <f t="shared" si="20"/>
        <v/>
      </c>
      <c r="Q91" s="149"/>
      <c r="R91" s="134"/>
      <c r="S91" s="109" t="str">
        <f t="shared" si="21"/>
        <v/>
      </c>
    </row>
    <row r="92" spans="1:19" x14ac:dyDescent="0.3">
      <c r="A92" s="397"/>
      <c r="B92" s="414"/>
      <c r="C92" s="397"/>
      <c r="D92" s="145" t="s">
        <v>178</v>
      </c>
      <c r="E92" s="149"/>
      <c r="F92" s="134"/>
      <c r="G92" s="109" t="str">
        <f t="shared" si="18"/>
        <v/>
      </c>
      <c r="I92" s="149"/>
      <c r="J92" s="134"/>
      <c r="K92" s="109" t="str">
        <f t="shared" si="19"/>
        <v/>
      </c>
      <c r="M92" s="149"/>
      <c r="N92" s="134"/>
      <c r="O92" s="109" t="str">
        <f t="shared" si="20"/>
        <v/>
      </c>
      <c r="Q92" s="149"/>
      <c r="R92" s="134"/>
      <c r="S92" s="109" t="str">
        <f t="shared" si="21"/>
        <v/>
      </c>
    </row>
    <row r="93" spans="1:19" x14ac:dyDescent="0.3">
      <c r="A93" s="397"/>
      <c r="B93" s="414"/>
      <c r="C93" s="397"/>
      <c r="D93" s="145" t="s">
        <v>178</v>
      </c>
      <c r="E93" s="149"/>
      <c r="F93" s="134"/>
      <c r="G93" s="109" t="str">
        <f t="shared" si="18"/>
        <v/>
      </c>
      <c r="I93" s="149"/>
      <c r="J93" s="134"/>
      <c r="K93" s="109" t="str">
        <f t="shared" si="19"/>
        <v/>
      </c>
      <c r="M93" s="149"/>
      <c r="N93" s="134"/>
      <c r="O93" s="109" t="str">
        <f t="shared" si="20"/>
        <v/>
      </c>
      <c r="Q93" s="149"/>
      <c r="R93" s="134"/>
      <c r="S93" s="109" t="str">
        <f t="shared" si="21"/>
        <v/>
      </c>
    </row>
    <row r="94" spans="1:19" x14ac:dyDescent="0.3">
      <c r="A94" s="397"/>
      <c r="B94" s="414"/>
      <c r="C94" s="397"/>
      <c r="D94" s="145" t="s">
        <v>178</v>
      </c>
      <c r="E94" s="149"/>
      <c r="F94" s="134"/>
      <c r="G94" s="109" t="str">
        <f t="shared" si="18"/>
        <v/>
      </c>
      <c r="I94" s="149"/>
      <c r="J94" s="134"/>
      <c r="K94" s="109" t="str">
        <f t="shared" si="19"/>
        <v/>
      </c>
      <c r="M94" s="149"/>
      <c r="N94" s="134"/>
      <c r="O94" s="109" t="str">
        <f t="shared" si="20"/>
        <v/>
      </c>
      <c r="Q94" s="149"/>
      <c r="R94" s="134"/>
      <c r="S94" s="109" t="str">
        <f t="shared" si="21"/>
        <v/>
      </c>
    </row>
    <row r="95" spans="1:19" ht="15" thickBot="1" x14ac:dyDescent="0.35">
      <c r="A95" s="397"/>
      <c r="B95" s="414"/>
      <c r="C95" s="397"/>
      <c r="D95" s="145" t="s">
        <v>178</v>
      </c>
      <c r="E95" s="149"/>
      <c r="F95" s="134"/>
      <c r="G95" s="109" t="str">
        <f t="shared" si="18"/>
        <v/>
      </c>
      <c r="I95" s="149"/>
      <c r="J95" s="134"/>
      <c r="K95" s="109" t="str">
        <f t="shared" si="19"/>
        <v/>
      </c>
      <c r="M95" s="149"/>
      <c r="N95" s="134"/>
      <c r="O95" s="109" t="str">
        <f t="shared" si="20"/>
        <v/>
      </c>
      <c r="Q95" s="149"/>
      <c r="R95" s="134"/>
      <c r="S95" s="109" t="str">
        <f t="shared" si="21"/>
        <v/>
      </c>
    </row>
    <row r="96" spans="1:19" ht="15" thickBot="1" x14ac:dyDescent="0.35">
      <c r="A96" s="398"/>
      <c r="B96" s="414"/>
      <c r="C96" s="398"/>
      <c r="D96" s="286" t="s">
        <v>287</v>
      </c>
      <c r="E96" s="178">
        <f>SUMIF(G90:G95,"&gt;0",E90:E95)</f>
        <v>0</v>
      </c>
      <c r="F96" s="112" t="str">
        <f>IF(G96=1,"Very Good",IF(G96=2,"Good",IF(G96=3,"Fair",IF(G96=4,"Poor",IF(G96=5,"Very Poor","")))))</f>
        <v/>
      </c>
      <c r="G96" s="129" t="str">
        <f>IFERROR(ROUND(IF(E96=0,(AVERAGEIF(G90:G95,"&gt;0")),(SUMPRODUCT(G90:G95,E90:E95)/E96)),0),"")</f>
        <v/>
      </c>
      <c r="I96" s="178">
        <f>SUMIF(K90:K95,"&gt;0",I90:I95)</f>
        <v>0</v>
      </c>
      <c r="J96" s="112" t="str">
        <f>IF(K96=1,"Very Good",IF(K96=2,"Good",IF(K96=3,"Fair",IF(K96=4,"Poor",IF(K96=5,"Very Poor","")))))</f>
        <v/>
      </c>
      <c r="K96" s="129" t="str">
        <f>IFERROR(ROUND(IF(I96=0,(AVERAGEIF(K90:K95,"&gt;0")),(SUMPRODUCT(K90:K95,I90:I95)/I96)),0),"")</f>
        <v/>
      </c>
      <c r="M96" s="178">
        <f>SUMIF(O90:O95,"&gt;0",M90:M95)</f>
        <v>0</v>
      </c>
      <c r="N96" s="112" t="str">
        <f>IF(O96=1,"Very Good",IF(O96=2,"Good",IF(O96=3,"Fair",IF(O96=4,"Poor",IF(O96=5,"Very Poor","")))))</f>
        <v/>
      </c>
      <c r="O96" s="129" t="str">
        <f>IFERROR(ROUND(IF(M96=0,(AVERAGEIF(O90:O95,"&gt;0")),(SUMPRODUCT(O90:O95,M90:M95)/M96)),0),"")</f>
        <v/>
      </c>
      <c r="Q96" s="178">
        <f>SUMIF(S90:S95,"&gt;0",Q90:Q95)</f>
        <v>0</v>
      </c>
      <c r="R96" s="112" t="str">
        <f>IF(S96=1,"Very Good",IF(S96=2,"Good",IF(S96=3,"Fair",IF(S96=4,"Poor",IF(S96=5,"Very Poor","")))))</f>
        <v/>
      </c>
      <c r="S96" s="129" t="str">
        <f>IFERROR(ROUND(IF(Q96=0,(AVERAGEIF(S90:S95,"&gt;0")),(SUMPRODUCT(S90:S95,Q90:Q95)/Q96)),0),"")</f>
        <v/>
      </c>
    </row>
    <row r="97" spans="1:19" x14ac:dyDescent="0.3">
      <c r="A97" s="396" t="s">
        <v>288</v>
      </c>
      <c r="B97" s="414"/>
      <c r="C97" s="396" t="s">
        <v>277</v>
      </c>
      <c r="D97" s="151" t="s">
        <v>78</v>
      </c>
      <c r="E97" s="149"/>
      <c r="F97" s="134"/>
      <c r="G97" s="109" t="str">
        <f t="shared" ref="G97:G115" si="22">IF(F97="Very Good",1,IF(F97="Good",2,IF(F97="Fair",3,IF(F97="Poor",4,IF(F97="Very Poor",5,"")))))</f>
        <v/>
      </c>
      <c r="H97" s="115"/>
      <c r="I97" s="149"/>
      <c r="J97" s="134"/>
      <c r="K97" s="109" t="str">
        <f t="shared" ref="K97:K115" si="23">IF(J97="Very Good",1,IF(J97="Good",2,IF(J97="Fair",3,IF(J97="Poor",4,IF(J97="Very Poor",5,"")))))</f>
        <v/>
      </c>
      <c r="M97" s="149"/>
      <c r="N97" s="134"/>
      <c r="O97" s="109" t="str">
        <f t="shared" ref="O97:O115" si="24">IF(N97="Very Good",1,IF(N97="Good",2,IF(N97="Fair",3,IF(N97="Poor",4,IF(N97="Very Poor",5,"")))))</f>
        <v/>
      </c>
      <c r="Q97" s="149"/>
      <c r="R97" s="134"/>
      <c r="S97" s="109" t="str">
        <f t="shared" ref="S97:S115" si="25">IF(R97="Very Good",1,IF(R97="Good",2,IF(R97="Fair",3,IF(R97="Poor",4,IF(R97="Very Poor",5,"")))))</f>
        <v/>
      </c>
    </row>
    <row r="98" spans="1:19" x14ac:dyDescent="0.3">
      <c r="A98" s="397"/>
      <c r="B98" s="414"/>
      <c r="C98" s="397"/>
      <c r="D98" s="138" t="s">
        <v>289</v>
      </c>
      <c r="E98" s="149"/>
      <c r="F98" s="134"/>
      <c r="G98" s="109" t="str">
        <f t="shared" si="22"/>
        <v/>
      </c>
      <c r="H98" s="220"/>
      <c r="I98" s="149"/>
      <c r="J98" s="134"/>
      <c r="K98" s="109" t="str">
        <f t="shared" si="23"/>
        <v/>
      </c>
      <c r="L98" s="220"/>
      <c r="M98" s="149"/>
      <c r="N98" s="134"/>
      <c r="O98" s="109" t="str">
        <f t="shared" si="24"/>
        <v/>
      </c>
      <c r="Q98" s="149"/>
      <c r="R98" s="134"/>
      <c r="S98" s="109" t="str">
        <f t="shared" si="25"/>
        <v/>
      </c>
    </row>
    <row r="99" spans="1:19" x14ac:dyDescent="0.3">
      <c r="A99" s="397"/>
      <c r="B99" s="414"/>
      <c r="C99" s="397"/>
      <c r="D99" s="138" t="s">
        <v>179</v>
      </c>
      <c r="E99" s="149"/>
      <c r="F99" s="134"/>
      <c r="G99" s="109" t="str">
        <f t="shared" si="22"/>
        <v/>
      </c>
      <c r="H99" s="183"/>
      <c r="I99" s="149"/>
      <c r="J99" s="134"/>
      <c r="K99" s="109" t="str">
        <f t="shared" si="23"/>
        <v/>
      </c>
      <c r="M99" s="149"/>
      <c r="N99" s="134"/>
      <c r="O99" s="109" t="str">
        <f t="shared" si="24"/>
        <v/>
      </c>
      <c r="Q99" s="149"/>
      <c r="R99" s="134"/>
      <c r="S99" s="109" t="str">
        <f t="shared" si="25"/>
        <v/>
      </c>
    </row>
    <row r="100" spans="1:19" x14ac:dyDescent="0.3">
      <c r="A100" s="397"/>
      <c r="B100" s="414"/>
      <c r="C100" s="397"/>
      <c r="D100" s="145" t="s">
        <v>290</v>
      </c>
      <c r="E100" s="149"/>
      <c r="F100" s="134"/>
      <c r="G100" s="109" t="str">
        <f t="shared" si="22"/>
        <v/>
      </c>
      <c r="I100" s="149"/>
      <c r="J100" s="134"/>
      <c r="K100" s="109" t="str">
        <f t="shared" si="23"/>
        <v/>
      </c>
      <c r="M100" s="149"/>
      <c r="N100" s="134"/>
      <c r="O100" s="109" t="str">
        <f t="shared" si="24"/>
        <v/>
      </c>
      <c r="Q100" s="149"/>
      <c r="R100" s="134"/>
      <c r="S100" s="109" t="str">
        <f t="shared" si="25"/>
        <v/>
      </c>
    </row>
    <row r="101" spans="1:19" x14ac:dyDescent="0.3">
      <c r="A101" s="397"/>
      <c r="B101" s="414"/>
      <c r="C101" s="397"/>
      <c r="D101" s="145" t="s">
        <v>291</v>
      </c>
      <c r="E101" s="149"/>
      <c r="F101" s="134"/>
      <c r="G101" s="109" t="str">
        <f t="shared" si="22"/>
        <v/>
      </c>
      <c r="I101" s="149"/>
      <c r="J101" s="134"/>
      <c r="K101" s="109" t="str">
        <f t="shared" si="23"/>
        <v/>
      </c>
      <c r="M101" s="149"/>
      <c r="N101" s="134"/>
      <c r="O101" s="109" t="str">
        <f t="shared" si="24"/>
        <v/>
      </c>
      <c r="Q101" s="149"/>
      <c r="R101" s="134"/>
      <c r="S101" s="109" t="str">
        <f t="shared" si="25"/>
        <v/>
      </c>
    </row>
    <row r="102" spans="1:19" x14ac:dyDescent="0.3">
      <c r="A102" s="397"/>
      <c r="B102" s="414"/>
      <c r="C102" s="397"/>
      <c r="D102" s="138" t="s">
        <v>180</v>
      </c>
      <c r="E102" s="149"/>
      <c r="F102" s="134"/>
      <c r="G102" s="109" t="str">
        <f t="shared" si="22"/>
        <v/>
      </c>
      <c r="I102" s="149"/>
      <c r="J102" s="134"/>
      <c r="K102" s="109" t="str">
        <f t="shared" si="23"/>
        <v/>
      </c>
      <c r="M102" s="149"/>
      <c r="N102" s="134"/>
      <c r="O102" s="109" t="str">
        <f t="shared" si="24"/>
        <v/>
      </c>
      <c r="Q102" s="149"/>
      <c r="R102" s="134"/>
      <c r="S102" s="109" t="str">
        <f t="shared" si="25"/>
        <v/>
      </c>
    </row>
    <row r="103" spans="1:19" x14ac:dyDescent="0.3">
      <c r="A103" s="397"/>
      <c r="B103" s="414"/>
      <c r="C103" s="397"/>
      <c r="D103" s="145" t="s">
        <v>292</v>
      </c>
      <c r="E103" s="149"/>
      <c r="F103" s="134"/>
      <c r="G103" s="109" t="str">
        <f t="shared" si="22"/>
        <v/>
      </c>
      <c r="I103" s="149"/>
      <c r="J103" s="134"/>
      <c r="K103" s="109" t="str">
        <f t="shared" si="23"/>
        <v/>
      </c>
      <c r="M103" s="149"/>
      <c r="N103" s="134"/>
      <c r="O103" s="109" t="str">
        <f t="shared" si="24"/>
        <v/>
      </c>
      <c r="Q103" s="149"/>
      <c r="R103" s="134"/>
      <c r="S103" s="109" t="str">
        <f t="shared" si="25"/>
        <v/>
      </c>
    </row>
    <row r="104" spans="1:19" x14ac:dyDescent="0.3">
      <c r="A104" s="397"/>
      <c r="B104" s="414"/>
      <c r="C104" s="397"/>
      <c r="D104" s="145" t="s">
        <v>201</v>
      </c>
      <c r="E104" s="149"/>
      <c r="F104" s="134"/>
      <c r="G104" s="109" t="str">
        <f t="shared" si="22"/>
        <v/>
      </c>
      <c r="H104" s="115"/>
      <c r="I104" s="149"/>
      <c r="J104" s="134"/>
      <c r="K104" s="109" t="str">
        <f t="shared" si="23"/>
        <v/>
      </c>
      <c r="M104" s="149"/>
      <c r="N104" s="134"/>
      <c r="O104" s="109" t="str">
        <f t="shared" si="24"/>
        <v/>
      </c>
      <c r="Q104" s="149"/>
      <c r="R104" s="134"/>
      <c r="S104" s="109" t="str">
        <f t="shared" si="25"/>
        <v/>
      </c>
    </row>
    <row r="105" spans="1:19" x14ac:dyDescent="0.3">
      <c r="A105" s="397"/>
      <c r="B105" s="414"/>
      <c r="C105" s="397"/>
      <c r="D105" s="145" t="s">
        <v>293</v>
      </c>
      <c r="E105" s="149"/>
      <c r="F105" s="134"/>
      <c r="G105" s="109" t="str">
        <f t="shared" si="22"/>
        <v/>
      </c>
      <c r="H105" s="115"/>
      <c r="I105" s="149"/>
      <c r="J105" s="134"/>
      <c r="K105" s="109" t="str">
        <f t="shared" si="23"/>
        <v/>
      </c>
      <c r="M105" s="149"/>
      <c r="N105" s="134"/>
      <c r="O105" s="109" t="str">
        <f t="shared" si="24"/>
        <v/>
      </c>
      <c r="Q105" s="149"/>
      <c r="R105" s="134"/>
      <c r="S105" s="109" t="str">
        <f t="shared" si="25"/>
        <v/>
      </c>
    </row>
    <row r="106" spans="1:19" ht="14.4" customHeight="1" x14ac:dyDescent="0.3">
      <c r="A106" s="397"/>
      <c r="B106" s="414"/>
      <c r="C106" s="397"/>
      <c r="D106" s="145" t="s">
        <v>294</v>
      </c>
      <c r="E106" s="149"/>
      <c r="F106" s="134"/>
      <c r="G106" s="109" t="str">
        <f t="shared" si="22"/>
        <v/>
      </c>
      <c r="I106" s="149"/>
      <c r="J106" s="134"/>
      <c r="K106" s="109" t="str">
        <f t="shared" si="23"/>
        <v/>
      </c>
      <c r="M106" s="149"/>
      <c r="N106" s="134"/>
      <c r="O106" s="109" t="str">
        <f t="shared" si="24"/>
        <v/>
      </c>
      <c r="Q106" s="149"/>
      <c r="R106" s="134"/>
      <c r="S106" s="109" t="str">
        <f t="shared" si="25"/>
        <v/>
      </c>
    </row>
    <row r="107" spans="1:19" x14ac:dyDescent="0.3">
      <c r="A107" s="397"/>
      <c r="B107" s="414"/>
      <c r="C107" s="397"/>
      <c r="D107" s="145" t="s">
        <v>295</v>
      </c>
      <c r="E107" s="149"/>
      <c r="F107" s="134"/>
      <c r="G107" s="109" t="str">
        <f t="shared" si="22"/>
        <v/>
      </c>
      <c r="I107" s="149"/>
      <c r="J107" s="134"/>
      <c r="K107" s="109" t="str">
        <f t="shared" si="23"/>
        <v/>
      </c>
      <c r="M107" s="149"/>
      <c r="N107" s="134"/>
      <c r="O107" s="109" t="str">
        <f t="shared" si="24"/>
        <v/>
      </c>
      <c r="Q107" s="149"/>
      <c r="R107" s="134"/>
      <c r="S107" s="109" t="str">
        <f t="shared" si="25"/>
        <v/>
      </c>
    </row>
    <row r="108" spans="1:19" x14ac:dyDescent="0.3">
      <c r="A108" s="397"/>
      <c r="B108" s="414"/>
      <c r="C108" s="397"/>
      <c r="D108" s="145" t="s">
        <v>296</v>
      </c>
      <c r="E108" s="149"/>
      <c r="F108" s="134"/>
      <c r="G108" s="109" t="str">
        <f t="shared" si="22"/>
        <v/>
      </c>
      <c r="I108" s="149"/>
      <c r="J108" s="134"/>
      <c r="K108" s="109" t="str">
        <f t="shared" si="23"/>
        <v/>
      </c>
      <c r="M108" s="149"/>
      <c r="N108" s="134"/>
      <c r="O108" s="109" t="str">
        <f t="shared" si="24"/>
        <v/>
      </c>
      <c r="Q108" s="149"/>
      <c r="R108" s="134"/>
      <c r="S108" s="109" t="str">
        <f t="shared" si="25"/>
        <v/>
      </c>
    </row>
    <row r="109" spans="1:19" x14ac:dyDescent="0.3">
      <c r="A109" s="397"/>
      <c r="B109" s="414"/>
      <c r="C109" s="397"/>
      <c r="D109" s="145" t="s">
        <v>297</v>
      </c>
      <c r="E109" s="149"/>
      <c r="F109" s="134"/>
      <c r="G109" s="109" t="str">
        <f t="shared" si="22"/>
        <v/>
      </c>
      <c r="I109" s="149"/>
      <c r="J109" s="134"/>
      <c r="K109" s="109" t="str">
        <f t="shared" si="23"/>
        <v/>
      </c>
      <c r="M109" s="149"/>
      <c r="N109" s="134"/>
      <c r="O109" s="109" t="str">
        <f t="shared" si="24"/>
        <v/>
      </c>
      <c r="Q109" s="149"/>
      <c r="R109" s="134"/>
      <c r="S109" s="109" t="str">
        <f t="shared" si="25"/>
        <v/>
      </c>
    </row>
    <row r="110" spans="1:19" x14ac:dyDescent="0.3">
      <c r="A110" s="397"/>
      <c r="B110" s="414"/>
      <c r="C110" s="397"/>
      <c r="D110" s="145" t="s">
        <v>298</v>
      </c>
      <c r="E110" s="149"/>
      <c r="F110" s="134"/>
      <c r="G110" s="109" t="str">
        <f t="shared" si="22"/>
        <v/>
      </c>
      <c r="I110" s="149"/>
      <c r="J110" s="134"/>
      <c r="K110" s="109" t="str">
        <f t="shared" si="23"/>
        <v/>
      </c>
      <c r="M110" s="149"/>
      <c r="N110" s="134"/>
      <c r="O110" s="109" t="str">
        <f t="shared" si="24"/>
        <v/>
      </c>
      <c r="Q110" s="149"/>
      <c r="R110" s="134"/>
      <c r="S110" s="109" t="str">
        <f t="shared" si="25"/>
        <v/>
      </c>
    </row>
    <row r="111" spans="1:19" x14ac:dyDescent="0.3">
      <c r="A111" s="397"/>
      <c r="B111" s="414"/>
      <c r="C111" s="397"/>
      <c r="D111" s="145" t="s">
        <v>202</v>
      </c>
      <c r="E111" s="149"/>
      <c r="F111" s="134"/>
      <c r="G111" s="109" t="str">
        <f t="shared" si="22"/>
        <v/>
      </c>
      <c r="I111" s="149"/>
      <c r="J111" s="134"/>
      <c r="K111" s="109" t="str">
        <f t="shared" si="23"/>
        <v/>
      </c>
      <c r="M111" s="149"/>
      <c r="N111" s="134"/>
      <c r="O111" s="109" t="str">
        <f t="shared" si="24"/>
        <v/>
      </c>
      <c r="Q111" s="149"/>
      <c r="R111" s="134"/>
      <c r="S111" s="109" t="str">
        <f t="shared" si="25"/>
        <v/>
      </c>
    </row>
    <row r="112" spans="1:19" x14ac:dyDescent="0.3">
      <c r="A112" s="397"/>
      <c r="B112" s="414"/>
      <c r="C112" s="397"/>
      <c r="D112" s="145" t="s">
        <v>178</v>
      </c>
      <c r="E112" s="149"/>
      <c r="F112" s="134"/>
      <c r="G112" s="109" t="str">
        <f t="shared" si="22"/>
        <v/>
      </c>
      <c r="I112" s="149"/>
      <c r="J112" s="134"/>
      <c r="K112" s="109" t="str">
        <f t="shared" si="23"/>
        <v/>
      </c>
      <c r="M112" s="149"/>
      <c r="N112" s="134"/>
      <c r="O112" s="109" t="str">
        <f t="shared" si="24"/>
        <v/>
      </c>
      <c r="Q112" s="149"/>
      <c r="R112" s="134"/>
      <c r="S112" s="109" t="str">
        <f t="shared" si="25"/>
        <v/>
      </c>
    </row>
    <row r="113" spans="1:19" x14ac:dyDescent="0.3">
      <c r="A113" s="397"/>
      <c r="B113" s="414"/>
      <c r="C113" s="397"/>
      <c r="D113" s="145" t="s">
        <v>178</v>
      </c>
      <c r="E113" s="149"/>
      <c r="F113" s="134"/>
      <c r="G113" s="109" t="str">
        <f t="shared" si="22"/>
        <v/>
      </c>
      <c r="I113" s="149"/>
      <c r="J113" s="134"/>
      <c r="K113" s="109" t="str">
        <f t="shared" si="23"/>
        <v/>
      </c>
      <c r="M113" s="149"/>
      <c r="N113" s="134"/>
      <c r="O113" s="109" t="str">
        <f t="shared" si="24"/>
        <v/>
      </c>
      <c r="Q113" s="149"/>
      <c r="R113" s="134"/>
      <c r="S113" s="109" t="str">
        <f t="shared" si="25"/>
        <v/>
      </c>
    </row>
    <row r="114" spans="1:19" x14ac:dyDescent="0.3">
      <c r="A114" s="397"/>
      <c r="B114" s="414"/>
      <c r="C114" s="397"/>
      <c r="D114" s="145" t="s">
        <v>178</v>
      </c>
      <c r="E114" s="149"/>
      <c r="F114" s="134"/>
      <c r="G114" s="109" t="str">
        <f t="shared" si="22"/>
        <v/>
      </c>
      <c r="I114" s="149"/>
      <c r="J114" s="134"/>
      <c r="K114" s="109" t="str">
        <f t="shared" si="23"/>
        <v/>
      </c>
      <c r="M114" s="149"/>
      <c r="N114" s="134"/>
      <c r="O114" s="109" t="str">
        <f t="shared" si="24"/>
        <v/>
      </c>
      <c r="Q114" s="149"/>
      <c r="R114" s="134"/>
      <c r="S114" s="109" t="str">
        <f t="shared" si="25"/>
        <v/>
      </c>
    </row>
    <row r="115" spans="1:19" ht="14.4" customHeight="1" thickBot="1" x14ac:dyDescent="0.35">
      <c r="A115" s="397"/>
      <c r="B115" s="414"/>
      <c r="C115" s="397"/>
      <c r="D115" s="143" t="s">
        <v>178</v>
      </c>
      <c r="E115" s="149"/>
      <c r="F115" s="134"/>
      <c r="G115" s="109" t="str">
        <f t="shared" si="22"/>
        <v/>
      </c>
      <c r="I115" s="149"/>
      <c r="J115" s="134"/>
      <c r="K115" s="109" t="str">
        <f t="shared" si="23"/>
        <v/>
      </c>
      <c r="M115" s="149"/>
      <c r="N115" s="134"/>
      <c r="O115" s="109" t="str">
        <f t="shared" si="24"/>
        <v/>
      </c>
      <c r="Q115" s="149"/>
      <c r="R115" s="134"/>
      <c r="S115" s="109" t="str">
        <f t="shared" si="25"/>
        <v/>
      </c>
    </row>
    <row r="116" spans="1:19" ht="15" thickBot="1" x14ac:dyDescent="0.35">
      <c r="A116" s="398"/>
      <c r="B116" s="414"/>
      <c r="C116" s="398"/>
      <c r="D116" s="286" t="s">
        <v>299</v>
      </c>
      <c r="E116" s="178">
        <f>SUMIF(G97:G115,"&gt;0",E97:E115)</f>
        <v>0</v>
      </c>
      <c r="F116" s="112" t="str">
        <f>IF(G116=1,"Very Good",IF(G116=2,"Good",IF(G116=3,"Fair",IF(G116=4,"Poor",IF(G116=5,"Very Poor","")))))</f>
        <v/>
      </c>
      <c r="G116" s="129" t="str">
        <f>IFERROR(ROUND(IF(E116=0,(AVERAGEIF(G97:G115,"&gt;0")),(SUMPRODUCT(G97:G115,E97:E115)/E116)),0),"")</f>
        <v/>
      </c>
      <c r="I116" s="178">
        <f>SUMIF(K97:K115,"&gt;0",I97:I115)</f>
        <v>0</v>
      </c>
      <c r="J116" s="112" t="str">
        <f>IF(K116=1,"Very Good",IF(K116=2,"Good",IF(K116=3,"Fair",IF(K116=4,"Poor",IF(K116=5,"Very Poor","")))))</f>
        <v/>
      </c>
      <c r="K116" s="129" t="str">
        <f>IFERROR(ROUND(IF(I116=0,(AVERAGEIF(K97:K115,"&gt;0")),(SUMPRODUCT(K97:K115,I97:I115)/I116)),0),"")</f>
        <v/>
      </c>
      <c r="M116" s="178">
        <f>SUMIF(O97:O115,"&gt;0",M97:M115)</f>
        <v>0</v>
      </c>
      <c r="N116" s="112" t="str">
        <f>IF(O116=1,"Very Good",IF(O116=2,"Good",IF(O116=3,"Fair",IF(O116=4,"Poor",IF(O116=5,"Very Poor","")))))</f>
        <v/>
      </c>
      <c r="O116" s="129" t="str">
        <f>IFERROR(ROUND(IF(M116=0,(AVERAGEIF(O97:O115,"&gt;0")),(SUMPRODUCT(O97:O115,M97:M115)/M116)),0),"")</f>
        <v/>
      </c>
      <c r="Q116" s="178">
        <f>SUMIF(S97:S115,"&gt;0",Q97:Q115)</f>
        <v>0</v>
      </c>
      <c r="R116" s="112" t="str">
        <f>IF(S116=1,"Very Good",IF(S116=2,"Good",IF(S116=3,"Fair",IF(S116=4,"Poor",IF(S116=5,"Very Poor","")))))</f>
        <v/>
      </c>
      <c r="S116" s="129" t="str">
        <f>IFERROR(ROUND(IF(Q116=0,(AVERAGEIF(S97:S115,"&gt;0")),(SUMPRODUCT(S97:S115,Q97:Q115)/Q116)),0),"")</f>
        <v/>
      </c>
    </row>
    <row r="117" spans="1:19" x14ac:dyDescent="0.3">
      <c r="A117" s="396" t="s">
        <v>300</v>
      </c>
      <c r="B117" s="414"/>
      <c r="C117" s="396" t="s">
        <v>143</v>
      </c>
      <c r="D117" s="145" t="s">
        <v>178</v>
      </c>
      <c r="E117" s="149"/>
      <c r="F117" s="134"/>
      <c r="G117" s="109" t="str">
        <f t="shared" ref="G117:G125" si="26">IF(F117="Very Good",1,IF(F117="Good",2,IF(F117="Fair",3,IF(F117="Poor",4,IF(F117="Very Poor",5,"")))))</f>
        <v/>
      </c>
      <c r="I117" s="149"/>
      <c r="J117" s="134"/>
      <c r="K117" s="109" t="str">
        <f t="shared" ref="K117:K125" si="27">IF(J117="Very Good",1,IF(J117="Good",2,IF(J117="Fair",3,IF(J117="Poor",4,IF(J117="Very Poor",5,"")))))</f>
        <v/>
      </c>
      <c r="M117" s="149"/>
      <c r="N117" s="134"/>
      <c r="O117" s="109" t="str">
        <f t="shared" ref="O117:O125" si="28">IF(N117="Very Good",1,IF(N117="Good",2,IF(N117="Fair",3,IF(N117="Poor",4,IF(N117="Very Poor",5,"")))))</f>
        <v/>
      </c>
      <c r="Q117" s="149"/>
      <c r="R117" s="134"/>
      <c r="S117" s="109" t="str">
        <f t="shared" ref="S117:S125" si="29">IF(R117="Very Good",1,IF(R117="Good",2,IF(R117="Fair",3,IF(R117="Poor",4,IF(R117="Very Poor",5,"")))))</f>
        <v/>
      </c>
    </row>
    <row r="118" spans="1:19" x14ac:dyDescent="0.3">
      <c r="A118" s="397"/>
      <c r="B118" s="414"/>
      <c r="C118" s="397"/>
      <c r="D118" s="143" t="s">
        <v>178</v>
      </c>
      <c r="E118" s="149"/>
      <c r="F118" s="134"/>
      <c r="G118" s="109" t="str">
        <f t="shared" si="26"/>
        <v/>
      </c>
      <c r="I118" s="149"/>
      <c r="J118" s="134"/>
      <c r="K118" s="109" t="str">
        <f t="shared" si="27"/>
        <v/>
      </c>
      <c r="M118" s="149"/>
      <c r="N118" s="134"/>
      <c r="O118" s="109" t="str">
        <f t="shared" si="28"/>
        <v/>
      </c>
      <c r="Q118" s="149"/>
      <c r="R118" s="134"/>
      <c r="S118" s="109" t="str">
        <f t="shared" si="29"/>
        <v/>
      </c>
    </row>
    <row r="119" spans="1:19" s="115" customFormat="1" x14ac:dyDescent="0.3">
      <c r="A119" s="397"/>
      <c r="B119" s="414"/>
      <c r="C119" s="397"/>
      <c r="D119" s="143" t="s">
        <v>178</v>
      </c>
      <c r="E119" s="149"/>
      <c r="F119" s="134"/>
      <c r="G119" s="109" t="str">
        <f t="shared" si="26"/>
        <v/>
      </c>
      <c r="I119" s="149"/>
      <c r="J119" s="134"/>
      <c r="K119" s="109" t="str">
        <f t="shared" si="27"/>
        <v/>
      </c>
      <c r="M119" s="149"/>
      <c r="N119" s="134"/>
      <c r="O119" s="109" t="str">
        <f t="shared" si="28"/>
        <v/>
      </c>
      <c r="Q119" s="149"/>
      <c r="R119" s="134"/>
      <c r="S119" s="109" t="str">
        <f t="shared" si="29"/>
        <v/>
      </c>
    </row>
    <row r="120" spans="1:19" s="115" customFormat="1" x14ac:dyDescent="0.3">
      <c r="A120" s="397"/>
      <c r="B120" s="414"/>
      <c r="C120" s="397"/>
      <c r="D120" s="145" t="s">
        <v>178</v>
      </c>
      <c r="E120" s="149"/>
      <c r="F120" s="134"/>
      <c r="G120" s="109" t="str">
        <f t="shared" si="26"/>
        <v/>
      </c>
      <c r="I120" s="149"/>
      <c r="J120" s="134"/>
      <c r="K120" s="109" t="str">
        <f t="shared" si="27"/>
        <v/>
      </c>
      <c r="M120" s="149"/>
      <c r="N120" s="134"/>
      <c r="O120" s="109" t="str">
        <f t="shared" si="28"/>
        <v/>
      </c>
      <c r="Q120" s="149"/>
      <c r="R120" s="134"/>
      <c r="S120" s="109" t="str">
        <f t="shared" si="29"/>
        <v/>
      </c>
    </row>
    <row r="121" spans="1:19" s="115" customFormat="1" x14ac:dyDescent="0.3">
      <c r="A121" s="397"/>
      <c r="B121" s="414"/>
      <c r="C121" s="397"/>
      <c r="D121" s="145" t="s">
        <v>178</v>
      </c>
      <c r="E121" s="149"/>
      <c r="F121" s="134"/>
      <c r="G121" s="109" t="str">
        <f t="shared" si="26"/>
        <v/>
      </c>
      <c r="I121" s="149"/>
      <c r="J121" s="134"/>
      <c r="K121" s="109" t="str">
        <f t="shared" si="27"/>
        <v/>
      </c>
      <c r="M121" s="149"/>
      <c r="N121" s="134"/>
      <c r="O121" s="109" t="str">
        <f t="shared" si="28"/>
        <v/>
      </c>
      <c r="Q121" s="149"/>
      <c r="R121" s="134"/>
      <c r="S121" s="109" t="str">
        <f t="shared" si="29"/>
        <v/>
      </c>
    </row>
    <row r="122" spans="1:19" s="115" customFormat="1" x14ac:dyDescent="0.3">
      <c r="A122" s="397"/>
      <c r="B122" s="414"/>
      <c r="C122" s="397"/>
      <c r="D122" s="153" t="s">
        <v>178</v>
      </c>
      <c r="E122" s="149"/>
      <c r="F122" s="134"/>
      <c r="G122" s="109" t="str">
        <f t="shared" si="26"/>
        <v/>
      </c>
      <c r="H122" s="114"/>
      <c r="I122" s="149"/>
      <c r="J122" s="134"/>
      <c r="K122" s="109" t="str">
        <f t="shared" si="27"/>
        <v/>
      </c>
      <c r="M122" s="149"/>
      <c r="N122" s="134"/>
      <c r="O122" s="109" t="str">
        <f t="shared" si="28"/>
        <v/>
      </c>
      <c r="Q122" s="149"/>
      <c r="R122" s="134"/>
      <c r="S122" s="109" t="str">
        <f t="shared" si="29"/>
        <v/>
      </c>
    </row>
    <row r="123" spans="1:19" s="115" customFormat="1" x14ac:dyDescent="0.3">
      <c r="A123" s="397"/>
      <c r="B123" s="414"/>
      <c r="C123" s="397"/>
      <c r="D123" s="153" t="s">
        <v>178</v>
      </c>
      <c r="E123" s="149"/>
      <c r="F123" s="134"/>
      <c r="G123" s="109" t="str">
        <f t="shared" si="26"/>
        <v/>
      </c>
      <c r="H123" s="114"/>
      <c r="I123" s="149"/>
      <c r="J123" s="134"/>
      <c r="K123" s="109" t="str">
        <f t="shared" si="27"/>
        <v/>
      </c>
      <c r="M123" s="149"/>
      <c r="N123" s="134"/>
      <c r="O123" s="109" t="str">
        <f t="shared" si="28"/>
        <v/>
      </c>
      <c r="Q123" s="149"/>
      <c r="R123" s="134"/>
      <c r="S123" s="109" t="str">
        <f t="shared" si="29"/>
        <v/>
      </c>
    </row>
    <row r="124" spans="1:19" s="115" customFormat="1" x14ac:dyDescent="0.3">
      <c r="A124" s="397"/>
      <c r="B124" s="414"/>
      <c r="C124" s="397"/>
      <c r="D124" s="145" t="s">
        <v>178</v>
      </c>
      <c r="E124" s="149"/>
      <c r="F124" s="134"/>
      <c r="G124" s="109" t="str">
        <f t="shared" si="26"/>
        <v/>
      </c>
      <c r="H124" s="114"/>
      <c r="I124" s="149"/>
      <c r="J124" s="134"/>
      <c r="K124" s="109" t="str">
        <f t="shared" si="27"/>
        <v/>
      </c>
      <c r="M124" s="149"/>
      <c r="N124" s="134"/>
      <c r="O124" s="109" t="str">
        <f t="shared" si="28"/>
        <v/>
      </c>
      <c r="Q124" s="149"/>
      <c r="R124" s="134"/>
      <c r="S124" s="109" t="str">
        <f t="shared" si="29"/>
        <v/>
      </c>
    </row>
    <row r="125" spans="1:19" s="180" customFormat="1" ht="15" thickBot="1" x14ac:dyDescent="0.35">
      <c r="A125" s="397"/>
      <c r="B125" s="414"/>
      <c r="C125" s="397"/>
      <c r="D125" s="143" t="s">
        <v>178</v>
      </c>
      <c r="E125" s="149"/>
      <c r="F125" s="134"/>
      <c r="G125" s="109" t="str">
        <f t="shared" si="26"/>
        <v/>
      </c>
      <c r="H125" s="114"/>
      <c r="I125" s="149"/>
      <c r="J125" s="134"/>
      <c r="K125" s="109" t="str">
        <f t="shared" si="27"/>
        <v/>
      </c>
      <c r="M125" s="149"/>
      <c r="N125" s="134"/>
      <c r="O125" s="109" t="str">
        <f t="shared" si="28"/>
        <v/>
      </c>
      <c r="Q125" s="149"/>
      <c r="R125" s="134"/>
      <c r="S125" s="109" t="str">
        <f t="shared" si="29"/>
        <v/>
      </c>
    </row>
    <row r="126" spans="1:19" ht="15" thickBot="1" x14ac:dyDescent="0.35">
      <c r="A126" s="397"/>
      <c r="B126" s="414"/>
      <c r="C126" s="397"/>
      <c r="D126" s="286" t="s">
        <v>301</v>
      </c>
      <c r="E126" s="178">
        <f>SUMIF(G117:G125,"&gt;0",E117:E125)</f>
        <v>0</v>
      </c>
      <c r="F126" s="112" t="str">
        <f>IF(G126=1,"Very Good",IF(G126=2,"Good",IF(G126=3,"Fair",IF(G126=4,"Poor",IF(G126=5,"Very Poor","")))))</f>
        <v/>
      </c>
      <c r="G126" s="129" t="str">
        <f>IFERROR(ROUND(IF(E126=0,(AVERAGEIF(G117:G125,"&gt;0")),(SUMPRODUCT(G117:G125,E117:E125)/E126)),0),"")</f>
        <v/>
      </c>
      <c r="I126" s="178">
        <f>SUMIF(K117:K125,"&gt;0",I117:I125)</f>
        <v>0</v>
      </c>
      <c r="J126" s="112" t="str">
        <f>IF(K126=1,"Very Good",IF(K126=2,"Good",IF(K126=3,"Fair",IF(K126=4,"Poor",IF(K126=5,"Very Poor","")))))</f>
        <v/>
      </c>
      <c r="K126" s="129" t="str">
        <f>IFERROR(ROUND(IF(I126=0,(AVERAGEIF(K117:K125,"&gt;0")),(SUMPRODUCT(K117:K125,I117:I125)/I126)),0),"")</f>
        <v/>
      </c>
      <c r="M126" s="178">
        <f>SUMIF(O117:O125,"&gt;0",M117:M125)</f>
        <v>0</v>
      </c>
      <c r="N126" s="112" t="str">
        <f>IF(O126=1,"Very Good",IF(O126=2,"Good",IF(O126=3,"Fair",IF(O126=4,"Poor",IF(O126=5,"Very Poor","")))))</f>
        <v/>
      </c>
      <c r="O126" s="129" t="str">
        <f>IFERROR(ROUND(IF(M126=0,(AVERAGEIF(O117:O125,"&gt;0")),(SUMPRODUCT(O117:O125,M117:M125)/M126)),0),"")</f>
        <v/>
      </c>
      <c r="Q126" s="178">
        <f>SUMIF(S117:S125,"&gt;0",Q117:Q125)</f>
        <v>0</v>
      </c>
      <c r="R126" s="112" t="str">
        <f>IF(S126=1,"Very Good",IF(S126=2,"Good",IF(S126=3,"Fair",IF(S126=4,"Poor",IF(S126=5,"Very Poor","")))))</f>
        <v/>
      </c>
      <c r="S126" s="129" t="str">
        <f>IFERROR(ROUND(IF(Q126=0,(AVERAGEIF(S117:S125,"&gt;0")),(SUMPRODUCT(S117:S125,Q117:Q125)/Q126)),0),"")</f>
        <v/>
      </c>
    </row>
    <row r="127" spans="1:19" ht="15" thickBot="1" x14ac:dyDescent="0.35">
      <c r="A127" s="398"/>
      <c r="B127" s="415"/>
      <c r="C127" s="398"/>
      <c r="D127" s="155" t="s">
        <v>302</v>
      </c>
      <c r="E127" s="178">
        <f>SUMIF(G4:G26,"&gt;0",E4:E26)+SUMIF(G28:G41,"&gt;0",E28:E41)+SUMIF(G43:G61,"&gt;0",E43:E61)+SUMIF(G63:G70,"&gt;0",E63:E70)+SUMIF(G72:G88,"&gt;0",E72:E88)+SUMIF(G90:G95,"&gt;0",E90:E95)+SUMIF(G97:G115,"&gt;0",E97:E115)+SUMIF(G117:G125,"&gt;0",E117:E125)</f>
        <v>0</v>
      </c>
      <c r="F127" s="112" t="str">
        <f>IF(G127=1,"Very Good",IF(G127=2,"Good",IF(G127=3,"Fair",IF(G127=4,"Poor",IF(G127=5,"Very Poor","")))))</f>
        <v/>
      </c>
      <c r="G127" s="129" t="str">
        <f>IFERROR(ROUND(IF(E127=0,(AVERAGEIF((G4:G26,G28:G41,G43:G61,G63:G70,G72:G88,G90:G95,G97:G115,G117:G125),"&gt;0")),((SUMPRODUCT(G4:G26,E4:E26)+SUMPRODUCT(G28:G41,E28:E41)+SUMPRODUCT(G43:G61,E43:E61)+SUMPRODUCT(G63:G70,E63:E70)+SUMPRODUCT(G72:G88,E72:E88)+SUMPRODUCT(G90:G95,E90:E95)+SUMPRODUCT(G97:G115,E97:E115)+SUMPRODUCT(G117:G125,E117:E125))/E127)),0),"")</f>
        <v/>
      </c>
      <c r="I127" s="178">
        <f>SUMIF(K4:K26,"&gt;0",I4:I26)+SUMIF(K28:K41,"&gt;0",I28:I41)+SUMIF(K43:K61,"&gt;0",I43:I61)+SUMIF(K63:K70,"&gt;0",I63:I70)+SUMIF(K72:K88,"&gt;0",I72:I88)+SUMIF(K90:K95,"&gt;0",I90:I95)+SUMIF(K97:K115,"&gt;0",I97:I115)+SUMIF(K117:K125,"&gt;0",I117:I125)</f>
        <v>0</v>
      </c>
      <c r="J127" s="112" t="str">
        <f>IF(K127=1,"Very Good",IF(K127=2,"Good",IF(K127=3,"Fair",IF(K127=4,"Poor",IF(K127=5,"Very Poor","")))))</f>
        <v/>
      </c>
      <c r="K127" s="129" t="str">
        <f>IFERROR(ROUND(IF(I127=0,(AVERAGEIF((K4:K26,K28:K41,K43:K61,K63:K70,K72:K88,K90:K95,K97:K115,K117:K125),"&gt;0")),((SUMPRODUCT(K4:K26,I4:I26)+SUMPRODUCT(K28:K41,I28:I41)+SUMPRODUCT(K43:K61,I43:I61)+SUMPRODUCT(K63:K70,I63:I70)+SUMPRODUCT(K72:K88,I72:I88)+SUMPRODUCT(K90:K95,I90:I95)+SUMPRODUCT(K97:K115,I97:I115)+SUMPRODUCT(K117:K125,I117:I125))/I127)),0),"")</f>
        <v/>
      </c>
      <c r="M127" s="178">
        <f>SUMIF(O4:O26,"&gt;0",M4:M26)+SUMIF(O28:O41,"&gt;0",M28:M41)+SUMIF(O43:O61,"&gt;0",M43:M61)+SUMIF(O63:O70,"&gt;0",M63:M70)+SUMIF(O72:O88,"&gt;0",M72:M88)+SUMIF(O90:O95,"&gt;0",M90:M95)+SUMIF(O97:O115,"&gt;0",M97:M115)+SUMIF(O117:O125,"&gt;0",M117:M125)</f>
        <v>0</v>
      </c>
      <c r="N127" s="112" t="str">
        <f>IF(O127=1,"Very Good",IF(O127=2,"Good",IF(O127=3,"Fair",IF(O127=4,"Poor",IF(O127=5,"Very Poor","")))))</f>
        <v/>
      </c>
      <c r="O127" s="129" t="str">
        <f>IFERROR(ROUND(IF(M127=0,(AVERAGEIF((O4:O26,O28:O41,O43:O61,O63:O70,O72:O88,O90:O95,O97:O115,O117:O125),"&gt;0")),((SUMPRODUCT(O4:O26,M4:M26)+SUMPRODUCT(O28:O41,M28:M41)+SUMPRODUCT(O43:O61,M43:M61)+SUMPRODUCT(O63:O70,M63:M70)+SUMPRODUCT(O72:O88,M72:M88)+SUMPRODUCT(O90:O95,M90:M95)+SUMPRODUCT(O97:O115,M97:M115)+SUMPRODUCT(O117:O125,M117:M125))/M127)),0),"")</f>
        <v/>
      </c>
      <c r="Q127" s="178">
        <f>SUMIF(S4:S26,"&gt;0",Q4:Q26)+SUMIF(S28:S41,"&gt;0",Q28:Q41)+SUMIF(S43:S61,"&gt;0",Q43:Q61)+SUMIF(S63:S70,"&gt;0",Q63:Q70)+SUMIF(S72:S88,"&gt;0",Q72:Q88)+SUMIF(S90:S95,"&gt;0",Q90:Q95)+SUMIF(S97:S115,"&gt;0",Q97:Q115)+SUMIF(S117:S125,"&gt;0",Q117:Q125)</f>
        <v>0</v>
      </c>
      <c r="R127" s="112" t="str">
        <f>IF(S127=1,"Very Good",IF(S127=2,"Good",IF(S127=3,"Fair",IF(S127=4,"Poor",IF(S127=5,"Very Poor","")))))</f>
        <v/>
      </c>
      <c r="S127" s="129" t="str">
        <f>IFERROR(ROUND(IF(Q127=0,(AVERAGEIF((S4:S26,S28:S41,S43:S61,S63:S70,S72:S88,S90:S95,S97:S115,S117:S125),"&gt;0")),((SUMPRODUCT(S4:S26,Q4:Q26)+SUMPRODUCT(S28:S41,Q28:Q41)+SUMPRODUCT(S43:S61,Q43:Q61)+SUMPRODUCT(S63:S70,Q63:Q70)+SUMPRODUCT(S72:S88,Q72:Q88)+SUMPRODUCT(S90:S95,Q90:Q95)+SUMPRODUCT(S97:S115,Q97:Q115)+SUMPRODUCT(S117:S125,Q117:Q125))/Q127)),0),"")</f>
        <v/>
      </c>
    </row>
    <row r="128" spans="1:19" x14ac:dyDescent="0.3">
      <c r="A128" s="396" t="s">
        <v>233</v>
      </c>
      <c r="B128" s="410" t="s">
        <v>31</v>
      </c>
      <c r="C128" s="397" t="s">
        <v>80</v>
      </c>
      <c r="D128" s="151" t="s">
        <v>303</v>
      </c>
      <c r="E128" s="149"/>
      <c r="F128" s="134"/>
      <c r="G128" s="109" t="str">
        <f t="shared" ref="G128:G138" si="30">IF(F128="Very Good",1,IF(F128="Good",2,IF(F128="Fair",3,IF(F128="Poor",4,IF(F128="Very Poor",5,"")))))</f>
        <v/>
      </c>
      <c r="I128" s="149"/>
      <c r="J128" s="134"/>
      <c r="K128" s="109" t="str">
        <f t="shared" ref="K128:K138" si="31">IF(J128="Very Good",1,IF(J128="Good",2,IF(J128="Fair",3,IF(J128="Poor",4,IF(J128="Very Poor",5,"")))))</f>
        <v/>
      </c>
      <c r="M128" s="149"/>
      <c r="N128" s="134"/>
      <c r="O128" s="109" t="str">
        <f t="shared" ref="O128:O138" si="32">IF(N128="Very Good",1,IF(N128="Good",2,IF(N128="Fair",3,IF(N128="Poor",4,IF(N128="Very Poor",5,"")))))</f>
        <v/>
      </c>
      <c r="Q128" s="149"/>
      <c r="R128" s="134"/>
      <c r="S128" s="109" t="str">
        <f t="shared" ref="S128:S138" si="33">IF(R128="Very Good",1,IF(R128="Good",2,IF(R128="Fair",3,IF(R128="Poor",4,IF(R128="Very Poor",5,"")))))</f>
        <v/>
      </c>
    </row>
    <row r="129" spans="1:19" x14ac:dyDescent="0.3">
      <c r="A129" s="397"/>
      <c r="B129" s="411"/>
      <c r="C129" s="397"/>
      <c r="D129" s="151" t="s">
        <v>304</v>
      </c>
      <c r="E129" s="149"/>
      <c r="F129" s="134"/>
      <c r="G129" s="109" t="str">
        <f t="shared" si="30"/>
        <v/>
      </c>
      <c r="I129" s="149"/>
      <c r="J129" s="134"/>
      <c r="K129" s="109" t="str">
        <f t="shared" si="31"/>
        <v/>
      </c>
      <c r="M129" s="149"/>
      <c r="N129" s="134"/>
      <c r="O129" s="109" t="str">
        <f t="shared" si="32"/>
        <v/>
      </c>
      <c r="Q129" s="149"/>
      <c r="R129" s="134"/>
      <c r="S129" s="109" t="str">
        <f t="shared" si="33"/>
        <v/>
      </c>
    </row>
    <row r="130" spans="1:19" x14ac:dyDescent="0.3">
      <c r="A130" s="397"/>
      <c r="B130" s="411"/>
      <c r="C130" s="397"/>
      <c r="D130" s="145" t="s">
        <v>305</v>
      </c>
      <c r="E130" s="149"/>
      <c r="F130" s="134"/>
      <c r="G130" s="109" t="str">
        <f t="shared" si="30"/>
        <v/>
      </c>
      <c r="I130" s="149"/>
      <c r="J130" s="134"/>
      <c r="K130" s="109" t="str">
        <f t="shared" si="31"/>
        <v/>
      </c>
      <c r="M130" s="149"/>
      <c r="N130" s="134"/>
      <c r="O130" s="109" t="str">
        <f t="shared" si="32"/>
        <v/>
      </c>
      <c r="Q130" s="149"/>
      <c r="R130" s="134"/>
      <c r="S130" s="109" t="str">
        <f t="shared" si="33"/>
        <v/>
      </c>
    </row>
    <row r="131" spans="1:19" x14ac:dyDescent="0.3">
      <c r="A131" s="397"/>
      <c r="B131" s="411"/>
      <c r="C131" s="397"/>
      <c r="D131" s="145" t="s">
        <v>306</v>
      </c>
      <c r="E131" s="149"/>
      <c r="F131" s="134"/>
      <c r="G131" s="109" t="str">
        <f t="shared" si="30"/>
        <v/>
      </c>
      <c r="I131" s="149"/>
      <c r="J131" s="134"/>
      <c r="K131" s="109" t="str">
        <f t="shared" si="31"/>
        <v/>
      </c>
      <c r="M131" s="149"/>
      <c r="N131" s="134"/>
      <c r="O131" s="109" t="str">
        <f t="shared" si="32"/>
        <v/>
      </c>
      <c r="Q131" s="149"/>
      <c r="R131" s="134"/>
      <c r="S131" s="109" t="str">
        <f t="shared" si="33"/>
        <v/>
      </c>
    </row>
    <row r="132" spans="1:19" x14ac:dyDescent="0.3">
      <c r="A132" s="397"/>
      <c r="B132" s="411"/>
      <c r="C132" s="397"/>
      <c r="D132" s="214" t="s">
        <v>307</v>
      </c>
      <c r="E132" s="149"/>
      <c r="F132" s="134"/>
      <c r="G132" s="109" t="str">
        <f t="shared" si="30"/>
        <v/>
      </c>
      <c r="I132" s="149"/>
      <c r="J132" s="134"/>
      <c r="K132" s="109" t="str">
        <f t="shared" si="31"/>
        <v/>
      </c>
      <c r="M132" s="149"/>
      <c r="N132" s="134"/>
      <c r="O132" s="109" t="str">
        <f t="shared" si="32"/>
        <v/>
      </c>
      <c r="Q132" s="149"/>
      <c r="R132" s="134"/>
      <c r="S132" s="109" t="str">
        <f t="shared" si="33"/>
        <v/>
      </c>
    </row>
    <row r="133" spans="1:19" ht="14.4" customHeight="1" x14ac:dyDescent="0.3">
      <c r="A133" s="397"/>
      <c r="B133" s="411"/>
      <c r="C133" s="397"/>
      <c r="D133" s="116" t="s">
        <v>308</v>
      </c>
      <c r="E133" s="149"/>
      <c r="F133" s="134"/>
      <c r="G133" s="109" t="str">
        <f t="shared" si="30"/>
        <v/>
      </c>
      <c r="I133" s="149"/>
      <c r="J133" s="134"/>
      <c r="K133" s="109" t="str">
        <f t="shared" si="31"/>
        <v/>
      </c>
      <c r="M133" s="149"/>
      <c r="N133" s="134"/>
      <c r="O133" s="109" t="str">
        <f t="shared" si="32"/>
        <v/>
      </c>
      <c r="Q133" s="149"/>
      <c r="R133" s="134"/>
      <c r="S133" s="109" t="str">
        <f t="shared" si="33"/>
        <v/>
      </c>
    </row>
    <row r="134" spans="1:19" x14ac:dyDescent="0.3">
      <c r="A134" s="397"/>
      <c r="B134" s="411"/>
      <c r="C134" s="397"/>
      <c r="D134" s="145" t="s">
        <v>309</v>
      </c>
      <c r="E134" s="149"/>
      <c r="F134" s="134"/>
      <c r="G134" s="109" t="str">
        <f t="shared" si="30"/>
        <v/>
      </c>
      <c r="I134" s="149"/>
      <c r="J134" s="134"/>
      <c r="K134" s="109" t="str">
        <f t="shared" si="31"/>
        <v/>
      </c>
      <c r="M134" s="149"/>
      <c r="N134" s="134"/>
      <c r="O134" s="109" t="str">
        <f t="shared" si="32"/>
        <v/>
      </c>
      <c r="Q134" s="149"/>
      <c r="R134" s="134"/>
      <c r="S134" s="109" t="str">
        <f t="shared" si="33"/>
        <v/>
      </c>
    </row>
    <row r="135" spans="1:19" x14ac:dyDescent="0.3">
      <c r="A135" s="397"/>
      <c r="B135" s="411"/>
      <c r="C135" s="397"/>
      <c r="D135" s="145" t="s">
        <v>178</v>
      </c>
      <c r="E135" s="149"/>
      <c r="F135" s="134"/>
      <c r="G135" s="109" t="str">
        <f t="shared" si="30"/>
        <v/>
      </c>
      <c r="I135" s="149"/>
      <c r="J135" s="134"/>
      <c r="K135" s="109" t="str">
        <f t="shared" si="31"/>
        <v/>
      </c>
      <c r="M135" s="149"/>
      <c r="N135" s="134"/>
      <c r="O135" s="109" t="str">
        <f t="shared" si="32"/>
        <v/>
      </c>
      <c r="Q135" s="149"/>
      <c r="R135" s="134"/>
      <c r="S135" s="109" t="str">
        <f t="shared" si="33"/>
        <v/>
      </c>
    </row>
    <row r="136" spans="1:19" x14ac:dyDescent="0.3">
      <c r="A136" s="397"/>
      <c r="B136" s="411"/>
      <c r="C136" s="397"/>
      <c r="D136" s="145" t="s">
        <v>178</v>
      </c>
      <c r="E136" s="149"/>
      <c r="F136" s="134"/>
      <c r="G136" s="109" t="str">
        <f t="shared" si="30"/>
        <v/>
      </c>
      <c r="I136" s="149"/>
      <c r="J136" s="134"/>
      <c r="K136" s="109" t="str">
        <f t="shared" si="31"/>
        <v/>
      </c>
      <c r="M136" s="149"/>
      <c r="N136" s="134"/>
      <c r="O136" s="109" t="str">
        <f t="shared" si="32"/>
        <v/>
      </c>
      <c r="Q136" s="149"/>
      <c r="R136" s="134"/>
      <c r="S136" s="109" t="str">
        <f t="shared" si="33"/>
        <v/>
      </c>
    </row>
    <row r="137" spans="1:19" x14ac:dyDescent="0.3">
      <c r="A137" s="397"/>
      <c r="B137" s="411"/>
      <c r="C137" s="397"/>
      <c r="D137" s="145" t="s">
        <v>178</v>
      </c>
      <c r="E137" s="149"/>
      <c r="F137" s="134"/>
      <c r="G137" s="109" t="str">
        <f t="shared" si="30"/>
        <v/>
      </c>
      <c r="I137" s="149"/>
      <c r="J137" s="134"/>
      <c r="K137" s="109" t="str">
        <f t="shared" si="31"/>
        <v/>
      </c>
      <c r="M137" s="149"/>
      <c r="N137" s="134"/>
      <c r="O137" s="109" t="str">
        <f t="shared" si="32"/>
        <v/>
      </c>
      <c r="Q137" s="149"/>
      <c r="R137" s="134"/>
      <c r="S137" s="109" t="str">
        <f t="shared" si="33"/>
        <v/>
      </c>
    </row>
    <row r="138" spans="1:19" ht="15" thickBot="1" x14ac:dyDescent="0.35">
      <c r="A138" s="397"/>
      <c r="B138" s="411"/>
      <c r="C138" s="397"/>
      <c r="D138" s="145" t="s">
        <v>253</v>
      </c>
      <c r="E138" s="149"/>
      <c r="F138" s="134"/>
      <c r="G138" s="109" t="str">
        <f t="shared" si="30"/>
        <v/>
      </c>
      <c r="I138" s="149"/>
      <c r="J138" s="134"/>
      <c r="K138" s="109" t="str">
        <f t="shared" si="31"/>
        <v/>
      </c>
      <c r="M138" s="149"/>
      <c r="N138" s="134"/>
      <c r="O138" s="109" t="str">
        <f t="shared" si="32"/>
        <v/>
      </c>
      <c r="Q138" s="149"/>
      <c r="R138" s="134"/>
      <c r="S138" s="109" t="str">
        <f t="shared" si="33"/>
        <v/>
      </c>
    </row>
    <row r="139" spans="1:19" ht="15" thickBot="1" x14ac:dyDescent="0.35">
      <c r="A139" s="398"/>
      <c r="B139" s="411"/>
      <c r="C139" s="398"/>
      <c r="D139" s="155" t="s">
        <v>310</v>
      </c>
      <c r="E139" s="178">
        <f>SUMIF(G128:G138,"&gt;0",E128:E138)</f>
        <v>0</v>
      </c>
      <c r="F139" s="112" t="str">
        <f>IF(G139=1,"Very Good",IF(G139=2,"Good",IF(G139=3,"Fair",IF(G139=4,"Poor",IF(G139=5,"Very Poor","")))))</f>
        <v/>
      </c>
      <c r="G139" s="129" t="str">
        <f>IFERROR(ROUND(IF(E139=0,(AVERAGEIF(G128:G138,"&gt;0")),(SUMPRODUCT(G128:G138,E128:E138)/E139)),0),"")</f>
        <v/>
      </c>
      <c r="I139" s="178">
        <f>SUMIF(K128:K138,"&gt;0",I128:I138)</f>
        <v>0</v>
      </c>
      <c r="J139" s="112" t="str">
        <f>IF(K139=1,"Very Good",IF(K139=2,"Good",IF(K139=3,"Fair",IF(K139=4,"Poor",IF(K139=5,"Very Poor","")))))</f>
        <v/>
      </c>
      <c r="K139" s="129" t="str">
        <f>IFERROR(ROUND(IF(I139=0,(AVERAGEIF(K128:K138,"&gt;0")),(SUMPRODUCT(K128:K138,I128:I138)/I139)),0),"")</f>
        <v/>
      </c>
      <c r="M139" s="178">
        <f>SUMIF(O128:O138,"&gt;0",M128:M138)</f>
        <v>0</v>
      </c>
      <c r="N139" s="112" t="str">
        <f>IF(O139=1,"Very Good",IF(O139=2,"Good",IF(O139=3,"Fair",IF(O139=4,"Poor",IF(O139=5,"Very Poor","")))))</f>
        <v/>
      </c>
      <c r="O139" s="129" t="str">
        <f>IFERROR(ROUND(IF(M139=0,(AVERAGEIF(O128:O138,"&gt;0")),(SUMPRODUCT(O128:O138,M128:M138)/M139)),0),"")</f>
        <v/>
      </c>
      <c r="Q139" s="178">
        <f>SUMIF(S128:S138,"&gt;0",Q128:Q138)</f>
        <v>0</v>
      </c>
      <c r="R139" s="112" t="str">
        <f>IF(S139=1,"Very Good",IF(S139=2,"Good",IF(S139=3,"Fair",IF(S139=4,"Poor",IF(S139=5,"Very Poor","")))))</f>
        <v/>
      </c>
      <c r="S139" s="129" t="str">
        <f>IFERROR(ROUND(IF(Q139=0,(AVERAGEIF(S128:S138,"&gt;0")),(SUMPRODUCT(S128:S138,Q128:Q138)/Q139)),0),"")</f>
        <v/>
      </c>
    </row>
    <row r="140" spans="1:19" x14ac:dyDescent="0.3">
      <c r="A140" s="396" t="s">
        <v>255</v>
      </c>
      <c r="B140" s="411"/>
      <c r="C140" s="397" t="s">
        <v>80</v>
      </c>
      <c r="D140" s="138" t="s">
        <v>311</v>
      </c>
      <c r="E140" s="149"/>
      <c r="F140" s="134"/>
      <c r="G140" s="109" t="str">
        <f t="shared" ref="G140:G149" si="34">IF(F140="Very Good",1,IF(F140="Good",2,IF(F140="Fair",3,IF(F140="Poor",4,IF(F140="Very Poor",5,"")))))</f>
        <v/>
      </c>
      <c r="I140" s="149"/>
      <c r="J140" s="134"/>
      <c r="K140" s="109" t="str">
        <f t="shared" ref="K140:K149" si="35">IF(J140="Very Good",1,IF(J140="Good",2,IF(J140="Fair",3,IF(J140="Poor",4,IF(J140="Very Poor",5,"")))))</f>
        <v/>
      </c>
      <c r="M140" s="149"/>
      <c r="N140" s="134"/>
      <c r="O140" s="109" t="str">
        <f t="shared" ref="O140:O149" si="36">IF(N140="Very Good",1,IF(N140="Good",2,IF(N140="Fair",3,IF(N140="Poor",4,IF(N140="Very Poor",5,"")))))</f>
        <v/>
      </c>
      <c r="Q140" s="149"/>
      <c r="R140" s="134"/>
      <c r="S140" s="109" t="str">
        <f t="shared" ref="S140:S149" si="37">IF(R140="Very Good",1,IF(R140="Good",2,IF(R140="Fair",3,IF(R140="Poor",4,IF(R140="Very Poor",5,"")))))</f>
        <v/>
      </c>
    </row>
    <row r="141" spans="1:19" x14ac:dyDescent="0.3">
      <c r="A141" s="397"/>
      <c r="B141" s="411"/>
      <c r="C141" s="397"/>
      <c r="D141" s="138" t="s">
        <v>312</v>
      </c>
      <c r="E141" s="149"/>
      <c r="F141" s="134"/>
      <c r="G141" s="109" t="str">
        <f t="shared" si="34"/>
        <v/>
      </c>
      <c r="I141" s="149"/>
      <c r="J141" s="134"/>
      <c r="K141" s="109" t="str">
        <f t="shared" si="35"/>
        <v/>
      </c>
      <c r="M141" s="149"/>
      <c r="N141" s="134"/>
      <c r="O141" s="109" t="str">
        <f t="shared" si="36"/>
        <v/>
      </c>
      <c r="Q141" s="149"/>
      <c r="R141" s="134"/>
      <c r="S141" s="109" t="str">
        <f t="shared" si="37"/>
        <v/>
      </c>
    </row>
    <row r="142" spans="1:19" x14ac:dyDescent="0.3">
      <c r="A142" s="397"/>
      <c r="B142" s="411"/>
      <c r="C142" s="397"/>
      <c r="D142" s="138" t="s">
        <v>313</v>
      </c>
      <c r="E142" s="149"/>
      <c r="F142" s="134"/>
      <c r="G142" s="109" t="str">
        <f t="shared" si="34"/>
        <v/>
      </c>
      <c r="I142" s="149"/>
      <c r="J142" s="134"/>
      <c r="K142" s="109" t="str">
        <f t="shared" si="35"/>
        <v/>
      </c>
      <c r="M142" s="149"/>
      <c r="N142" s="134"/>
      <c r="O142" s="109" t="str">
        <f t="shared" si="36"/>
        <v/>
      </c>
      <c r="Q142" s="149"/>
      <c r="R142" s="134"/>
      <c r="S142" s="109" t="str">
        <f t="shared" si="37"/>
        <v/>
      </c>
    </row>
    <row r="143" spans="1:19" x14ac:dyDescent="0.3">
      <c r="A143" s="397"/>
      <c r="B143" s="411"/>
      <c r="C143" s="397"/>
      <c r="D143" s="138" t="s">
        <v>314</v>
      </c>
      <c r="E143" s="149"/>
      <c r="F143" s="134"/>
      <c r="G143" s="109" t="str">
        <f t="shared" si="34"/>
        <v/>
      </c>
      <c r="I143" s="149"/>
      <c r="J143" s="134"/>
      <c r="K143" s="109" t="str">
        <f t="shared" si="35"/>
        <v/>
      </c>
      <c r="M143" s="149"/>
      <c r="N143" s="134"/>
      <c r="O143" s="109" t="str">
        <f t="shared" si="36"/>
        <v/>
      </c>
      <c r="Q143" s="149"/>
      <c r="R143" s="134"/>
      <c r="S143" s="109" t="str">
        <f t="shared" si="37"/>
        <v/>
      </c>
    </row>
    <row r="144" spans="1:19" x14ac:dyDescent="0.3">
      <c r="A144" s="397"/>
      <c r="B144" s="411"/>
      <c r="C144" s="397"/>
      <c r="D144" s="138" t="s">
        <v>315</v>
      </c>
      <c r="E144" s="149"/>
      <c r="F144" s="134"/>
      <c r="G144" s="109" t="str">
        <f t="shared" si="34"/>
        <v/>
      </c>
      <c r="I144" s="149"/>
      <c r="J144" s="134"/>
      <c r="K144" s="109" t="str">
        <f t="shared" si="35"/>
        <v/>
      </c>
      <c r="M144" s="149"/>
      <c r="N144" s="134"/>
      <c r="O144" s="109" t="str">
        <f t="shared" si="36"/>
        <v/>
      </c>
      <c r="Q144" s="149"/>
      <c r="R144" s="134"/>
      <c r="S144" s="109" t="str">
        <f t="shared" si="37"/>
        <v/>
      </c>
    </row>
    <row r="145" spans="1:19" x14ac:dyDescent="0.3">
      <c r="A145" s="397"/>
      <c r="B145" s="411"/>
      <c r="C145" s="397"/>
      <c r="D145" s="138" t="s">
        <v>316</v>
      </c>
      <c r="E145" s="149"/>
      <c r="F145" s="134"/>
      <c r="G145" s="109" t="str">
        <f t="shared" si="34"/>
        <v/>
      </c>
      <c r="I145" s="149"/>
      <c r="J145" s="134"/>
      <c r="K145" s="109" t="str">
        <f t="shared" si="35"/>
        <v/>
      </c>
      <c r="M145" s="149"/>
      <c r="N145" s="134"/>
      <c r="O145" s="109" t="str">
        <f t="shared" si="36"/>
        <v/>
      </c>
      <c r="Q145" s="149"/>
      <c r="R145" s="134"/>
      <c r="S145" s="109" t="str">
        <f t="shared" si="37"/>
        <v/>
      </c>
    </row>
    <row r="146" spans="1:19" x14ac:dyDescent="0.3">
      <c r="A146" s="397"/>
      <c r="B146" s="411"/>
      <c r="C146" s="397"/>
      <c r="D146" s="145" t="s">
        <v>178</v>
      </c>
      <c r="E146" s="149"/>
      <c r="F146" s="134"/>
      <c r="G146" s="109" t="str">
        <f t="shared" si="34"/>
        <v/>
      </c>
      <c r="I146" s="149"/>
      <c r="J146" s="134"/>
      <c r="K146" s="109" t="str">
        <f t="shared" si="35"/>
        <v/>
      </c>
      <c r="M146" s="149"/>
      <c r="N146" s="134"/>
      <c r="O146" s="109" t="str">
        <f t="shared" si="36"/>
        <v/>
      </c>
      <c r="Q146" s="149"/>
      <c r="R146" s="134"/>
      <c r="S146" s="109" t="str">
        <f t="shared" si="37"/>
        <v/>
      </c>
    </row>
    <row r="147" spans="1:19" x14ac:dyDescent="0.3">
      <c r="A147" s="397"/>
      <c r="B147" s="411"/>
      <c r="C147" s="397"/>
      <c r="D147" s="145" t="s">
        <v>178</v>
      </c>
      <c r="E147" s="149"/>
      <c r="F147" s="134"/>
      <c r="G147" s="109" t="str">
        <f t="shared" si="34"/>
        <v/>
      </c>
      <c r="I147" s="149"/>
      <c r="J147" s="134"/>
      <c r="K147" s="109" t="str">
        <f t="shared" si="35"/>
        <v/>
      </c>
      <c r="M147" s="149"/>
      <c r="N147" s="134"/>
      <c r="O147" s="109" t="str">
        <f t="shared" si="36"/>
        <v/>
      </c>
      <c r="Q147" s="149"/>
      <c r="R147" s="134"/>
      <c r="S147" s="109" t="str">
        <f t="shared" si="37"/>
        <v/>
      </c>
    </row>
    <row r="148" spans="1:19" x14ac:dyDescent="0.3">
      <c r="A148" s="397"/>
      <c r="B148" s="411"/>
      <c r="C148" s="397"/>
      <c r="D148" s="145" t="s">
        <v>178</v>
      </c>
      <c r="E148" s="149"/>
      <c r="F148" s="134"/>
      <c r="G148" s="109" t="str">
        <f t="shared" si="34"/>
        <v/>
      </c>
      <c r="I148" s="149"/>
      <c r="J148" s="134"/>
      <c r="K148" s="109" t="str">
        <f t="shared" si="35"/>
        <v/>
      </c>
      <c r="M148" s="149"/>
      <c r="N148" s="134"/>
      <c r="O148" s="109" t="str">
        <f t="shared" si="36"/>
        <v/>
      </c>
      <c r="Q148" s="149"/>
      <c r="R148" s="134"/>
      <c r="S148" s="109" t="str">
        <f t="shared" si="37"/>
        <v/>
      </c>
    </row>
    <row r="149" spans="1:19" ht="15" thickBot="1" x14ac:dyDescent="0.35">
      <c r="A149" s="397"/>
      <c r="B149" s="411"/>
      <c r="C149" s="397"/>
      <c r="D149" s="145" t="s">
        <v>178</v>
      </c>
      <c r="E149" s="149"/>
      <c r="F149" s="134"/>
      <c r="G149" s="109" t="str">
        <f t="shared" si="34"/>
        <v/>
      </c>
      <c r="I149" s="149"/>
      <c r="J149" s="134"/>
      <c r="K149" s="109" t="str">
        <f t="shared" si="35"/>
        <v/>
      </c>
      <c r="M149" s="149"/>
      <c r="N149" s="134"/>
      <c r="O149" s="109" t="str">
        <f t="shared" si="36"/>
        <v/>
      </c>
      <c r="Q149" s="149"/>
      <c r="R149" s="134"/>
      <c r="S149" s="109" t="str">
        <f t="shared" si="37"/>
        <v/>
      </c>
    </row>
    <row r="150" spans="1:19" ht="15" thickBot="1" x14ac:dyDescent="0.35">
      <c r="A150" s="398"/>
      <c r="B150" s="411"/>
      <c r="C150" s="398"/>
      <c r="D150" s="155" t="s">
        <v>317</v>
      </c>
      <c r="E150" s="178">
        <f>SUMIF(G140:G149,"&gt;0",E140:E149)</f>
        <v>0</v>
      </c>
      <c r="F150" s="112" t="str">
        <f>IF(G150=1,"Very Good",IF(G150=2,"Good",IF(G150=3,"Fair",IF(G150=4,"Poor",IF(G150=5,"Very Poor","")))))</f>
        <v/>
      </c>
      <c r="G150" s="129" t="str">
        <f>IFERROR(ROUND(IF(E150=0,(AVERAGEIF(G140:G149,"&gt;0")),(SUMPRODUCT(G140:G149,E140:E149)/E150)),0),"")</f>
        <v/>
      </c>
      <c r="I150" s="178">
        <f>SUMIF(K140:K149,"&gt;0",I140:I149)</f>
        <v>0</v>
      </c>
      <c r="J150" s="112" t="str">
        <f>IF(K150=1,"Very Good",IF(K150=2,"Good",IF(K150=3,"Fair",IF(K150=4,"Poor",IF(K150=5,"Very Poor","")))))</f>
        <v/>
      </c>
      <c r="K150" s="129" t="str">
        <f>IFERROR(ROUND(IF(I150=0,(AVERAGEIF(K140:K149,"&gt;0")),(SUMPRODUCT(K140:K149,I140:I149)/I150)),0),"")</f>
        <v/>
      </c>
      <c r="M150" s="178">
        <f>SUMIF(O140:O149,"&gt;0",M140:M149)</f>
        <v>0</v>
      </c>
      <c r="N150" s="112" t="str">
        <f>IF(O150=1,"Very Good",IF(O150=2,"Good",IF(O150=3,"Fair",IF(O150=4,"Poor",IF(O150=5,"Very Poor","")))))</f>
        <v/>
      </c>
      <c r="O150" s="129" t="str">
        <f>IFERROR(ROUND(IF(M150=0,(AVERAGEIF(O140:O149,"&gt;0")),(SUMPRODUCT(O140:O149,M140:M149)/M150)),0),"")</f>
        <v/>
      </c>
      <c r="Q150" s="178">
        <f>SUMIF(S140:S149,"&gt;0",Q140:Q149)</f>
        <v>0</v>
      </c>
      <c r="R150" s="112" t="str">
        <f>IF(S150=1,"Very Good",IF(S150=2,"Good",IF(S150=3,"Fair",IF(S150=4,"Poor",IF(S150=5,"Very Poor","")))))</f>
        <v/>
      </c>
      <c r="S150" s="129" t="str">
        <f>IFERROR(ROUND(IF(Q150=0,(AVERAGEIF(S140:S149,"&gt;0")),(SUMPRODUCT(S140:S149,Q140:Q149)/Q150)),0),"")</f>
        <v/>
      </c>
    </row>
    <row r="151" spans="1:19" ht="14.4" customHeight="1" x14ac:dyDescent="0.3">
      <c r="A151" s="396" t="s">
        <v>266</v>
      </c>
      <c r="B151" s="411"/>
      <c r="C151" s="396" t="s">
        <v>80</v>
      </c>
      <c r="D151" s="145" t="s">
        <v>182</v>
      </c>
      <c r="E151" s="149"/>
      <c r="F151" s="134"/>
      <c r="G151" s="109" t="str">
        <f t="shared" ref="G151:G169" si="38">IF(F151="Very Good",1,IF(F151="Good",2,IF(F151="Fair",3,IF(F151="Poor",4,IF(F151="Very Poor",5,"")))))</f>
        <v/>
      </c>
      <c r="H151" s="139"/>
      <c r="I151" s="149"/>
      <c r="J151" s="134"/>
      <c r="K151" s="109" t="str">
        <f t="shared" ref="K151:K169" si="39">IF(J151="Very Good",1,IF(J151="Good",2,IF(J151="Fair",3,IF(J151="Poor",4,IF(J151="Very Poor",5,"")))))</f>
        <v/>
      </c>
      <c r="L151" s="45"/>
      <c r="M151" s="149"/>
      <c r="N151" s="134"/>
      <c r="O151" s="109" t="str">
        <f t="shared" ref="O151:O169" si="40">IF(N151="Very Good",1,IF(N151="Good",2,IF(N151="Fair",3,IF(N151="Poor",4,IF(N151="Very Poor",5,"")))))</f>
        <v/>
      </c>
      <c r="Q151" s="149"/>
      <c r="R151" s="134"/>
      <c r="S151" s="109" t="str">
        <f t="shared" ref="S151:S169" si="41">IF(R151="Very Good",1,IF(R151="Good",2,IF(R151="Fair",3,IF(R151="Poor",4,IF(R151="Very Poor",5,"")))))</f>
        <v/>
      </c>
    </row>
    <row r="152" spans="1:19" ht="14.4" customHeight="1" x14ac:dyDescent="0.3">
      <c r="A152" s="397"/>
      <c r="B152" s="411"/>
      <c r="C152" s="397"/>
      <c r="D152" s="145" t="s">
        <v>268</v>
      </c>
      <c r="E152" s="149"/>
      <c r="F152" s="134"/>
      <c r="G152" s="109" t="str">
        <f t="shared" si="38"/>
        <v/>
      </c>
      <c r="H152" s="139"/>
      <c r="I152" s="149"/>
      <c r="J152" s="134"/>
      <c r="K152" s="109" t="str">
        <f t="shared" si="39"/>
        <v/>
      </c>
      <c r="L152" s="45"/>
      <c r="M152" s="149"/>
      <c r="N152" s="134"/>
      <c r="O152" s="109" t="str">
        <f t="shared" si="40"/>
        <v/>
      </c>
      <c r="Q152" s="149"/>
      <c r="R152" s="134"/>
      <c r="S152" s="109" t="str">
        <f t="shared" si="41"/>
        <v/>
      </c>
    </row>
    <row r="153" spans="1:19" ht="14.4" customHeight="1" x14ac:dyDescent="0.3">
      <c r="A153" s="397"/>
      <c r="B153" s="411"/>
      <c r="C153" s="397"/>
      <c r="D153" s="145" t="s">
        <v>269</v>
      </c>
      <c r="E153" s="149"/>
      <c r="F153" s="134"/>
      <c r="G153" s="109" t="str">
        <f t="shared" si="38"/>
        <v/>
      </c>
      <c r="H153" s="139"/>
      <c r="I153" s="149"/>
      <c r="J153" s="134"/>
      <c r="K153" s="109" t="str">
        <f t="shared" si="39"/>
        <v/>
      </c>
      <c r="L153" s="45"/>
      <c r="M153" s="149"/>
      <c r="N153" s="134"/>
      <c r="O153" s="109" t="str">
        <f t="shared" si="40"/>
        <v/>
      </c>
      <c r="Q153" s="149"/>
      <c r="R153" s="134"/>
      <c r="S153" s="109" t="str">
        <f t="shared" si="41"/>
        <v/>
      </c>
    </row>
    <row r="154" spans="1:19" ht="14.4" customHeight="1" x14ac:dyDescent="0.3">
      <c r="A154" s="397"/>
      <c r="B154" s="411"/>
      <c r="C154" s="397"/>
      <c r="D154" s="145" t="s">
        <v>187</v>
      </c>
      <c r="E154" s="149"/>
      <c r="F154" s="134"/>
      <c r="G154" s="109" t="str">
        <f t="shared" si="38"/>
        <v/>
      </c>
      <c r="H154" s="139"/>
      <c r="I154" s="149"/>
      <c r="J154" s="134"/>
      <c r="K154" s="109" t="str">
        <f t="shared" si="39"/>
        <v/>
      </c>
      <c r="L154" s="45"/>
      <c r="M154" s="149"/>
      <c r="N154" s="134"/>
      <c r="O154" s="109" t="str">
        <f t="shared" si="40"/>
        <v/>
      </c>
      <c r="Q154" s="149"/>
      <c r="R154" s="134"/>
      <c r="S154" s="109" t="str">
        <f t="shared" si="41"/>
        <v/>
      </c>
    </row>
    <row r="155" spans="1:19" ht="14.4" customHeight="1" x14ac:dyDescent="0.3">
      <c r="A155" s="397"/>
      <c r="B155" s="411"/>
      <c r="C155" s="397"/>
      <c r="D155" s="145" t="s">
        <v>186</v>
      </c>
      <c r="E155" s="149"/>
      <c r="F155" s="134"/>
      <c r="G155" s="109" t="str">
        <f t="shared" si="38"/>
        <v/>
      </c>
      <c r="H155" s="139"/>
      <c r="I155" s="149"/>
      <c r="J155" s="134"/>
      <c r="K155" s="109" t="str">
        <f t="shared" si="39"/>
        <v/>
      </c>
      <c r="L155" s="45"/>
      <c r="M155" s="149"/>
      <c r="N155" s="134"/>
      <c r="O155" s="109" t="str">
        <f t="shared" si="40"/>
        <v/>
      </c>
      <c r="Q155" s="149"/>
      <c r="R155" s="134"/>
      <c r="S155" s="109" t="str">
        <f t="shared" si="41"/>
        <v/>
      </c>
    </row>
    <row r="156" spans="1:19" ht="14.4" customHeight="1" x14ac:dyDescent="0.3">
      <c r="A156" s="397"/>
      <c r="B156" s="411"/>
      <c r="C156" s="397"/>
      <c r="D156" s="145" t="s">
        <v>270</v>
      </c>
      <c r="E156" s="149"/>
      <c r="F156" s="134"/>
      <c r="G156" s="109" t="str">
        <f t="shared" si="38"/>
        <v/>
      </c>
      <c r="H156" s="139"/>
      <c r="I156" s="149"/>
      <c r="J156" s="134"/>
      <c r="K156" s="109" t="str">
        <f t="shared" si="39"/>
        <v/>
      </c>
      <c r="L156" s="45"/>
      <c r="M156" s="149"/>
      <c r="N156" s="134"/>
      <c r="O156" s="109" t="str">
        <f t="shared" si="40"/>
        <v/>
      </c>
      <c r="Q156" s="149"/>
      <c r="R156" s="134"/>
      <c r="S156" s="109" t="str">
        <f t="shared" si="41"/>
        <v/>
      </c>
    </row>
    <row r="157" spans="1:19" x14ac:dyDescent="0.3">
      <c r="A157" s="397"/>
      <c r="B157" s="411"/>
      <c r="C157" s="397"/>
      <c r="D157" s="145" t="s">
        <v>271</v>
      </c>
      <c r="E157" s="149"/>
      <c r="F157" s="134"/>
      <c r="G157" s="109" t="str">
        <f t="shared" si="38"/>
        <v/>
      </c>
      <c r="H157" s="255"/>
      <c r="I157" s="149"/>
      <c r="J157" s="134"/>
      <c r="K157" s="109" t="str">
        <f t="shared" si="39"/>
        <v/>
      </c>
      <c r="L157" s="255"/>
      <c r="M157" s="149"/>
      <c r="N157" s="134"/>
      <c r="O157" s="109" t="str">
        <f t="shared" si="40"/>
        <v/>
      </c>
      <c r="Q157" s="149"/>
      <c r="R157" s="134"/>
      <c r="S157" s="109" t="str">
        <f t="shared" si="41"/>
        <v/>
      </c>
    </row>
    <row r="158" spans="1:19" ht="14.4" customHeight="1" x14ac:dyDescent="0.3">
      <c r="A158" s="397"/>
      <c r="B158" s="411"/>
      <c r="C158" s="397"/>
      <c r="D158" s="145" t="s">
        <v>272</v>
      </c>
      <c r="E158" s="149"/>
      <c r="F158" s="134"/>
      <c r="G158" s="109" t="str">
        <f t="shared" si="38"/>
        <v/>
      </c>
      <c r="I158" s="149"/>
      <c r="J158" s="134"/>
      <c r="K158" s="109" t="str">
        <f t="shared" si="39"/>
        <v/>
      </c>
      <c r="M158" s="149"/>
      <c r="N158" s="134"/>
      <c r="O158" s="109" t="str">
        <f t="shared" si="40"/>
        <v/>
      </c>
      <c r="Q158" s="149"/>
      <c r="R158" s="134"/>
      <c r="S158" s="109" t="str">
        <f t="shared" si="41"/>
        <v/>
      </c>
    </row>
    <row r="159" spans="1:19" x14ac:dyDescent="0.3">
      <c r="A159" s="397"/>
      <c r="B159" s="411"/>
      <c r="C159" s="397"/>
      <c r="D159" s="145" t="s">
        <v>185</v>
      </c>
      <c r="E159" s="149"/>
      <c r="F159" s="134"/>
      <c r="G159" s="109" t="str">
        <f t="shared" si="38"/>
        <v/>
      </c>
      <c r="I159" s="149"/>
      <c r="J159" s="134"/>
      <c r="K159" s="109" t="str">
        <f t="shared" si="39"/>
        <v/>
      </c>
      <c r="M159" s="149"/>
      <c r="N159" s="134"/>
      <c r="O159" s="109" t="str">
        <f t="shared" si="40"/>
        <v/>
      </c>
      <c r="Q159" s="149"/>
      <c r="R159" s="134"/>
      <c r="S159" s="109" t="str">
        <f t="shared" si="41"/>
        <v/>
      </c>
    </row>
    <row r="160" spans="1:19" x14ac:dyDescent="0.3">
      <c r="A160" s="397"/>
      <c r="B160" s="411"/>
      <c r="C160" s="397"/>
      <c r="D160" s="145" t="s">
        <v>273</v>
      </c>
      <c r="E160" s="149"/>
      <c r="F160" s="134"/>
      <c r="G160" s="109" t="str">
        <f t="shared" si="38"/>
        <v/>
      </c>
      <c r="I160" s="149"/>
      <c r="J160" s="134"/>
      <c r="K160" s="109" t="str">
        <f t="shared" si="39"/>
        <v/>
      </c>
      <c r="M160" s="149"/>
      <c r="N160" s="134"/>
      <c r="O160" s="109" t="str">
        <f t="shared" si="40"/>
        <v/>
      </c>
      <c r="Q160" s="149"/>
      <c r="R160" s="134"/>
      <c r="S160" s="109" t="str">
        <f t="shared" si="41"/>
        <v/>
      </c>
    </row>
    <row r="161" spans="1:19" x14ac:dyDescent="0.3">
      <c r="A161" s="397"/>
      <c r="B161" s="411"/>
      <c r="C161" s="397"/>
      <c r="D161" s="145" t="s">
        <v>189</v>
      </c>
      <c r="E161" s="149"/>
      <c r="F161" s="134"/>
      <c r="G161" s="109" t="str">
        <f t="shared" si="38"/>
        <v/>
      </c>
      <c r="I161" s="149"/>
      <c r="J161" s="134"/>
      <c r="K161" s="109" t="str">
        <f t="shared" si="39"/>
        <v/>
      </c>
      <c r="M161" s="149"/>
      <c r="N161" s="134"/>
      <c r="O161" s="109" t="str">
        <f t="shared" si="40"/>
        <v/>
      </c>
      <c r="Q161" s="149"/>
      <c r="R161" s="134"/>
      <c r="S161" s="109" t="str">
        <f t="shared" si="41"/>
        <v/>
      </c>
    </row>
    <row r="162" spans="1:19" x14ac:dyDescent="0.3">
      <c r="A162" s="397"/>
      <c r="B162" s="411"/>
      <c r="C162" s="397"/>
      <c r="D162" s="145" t="s">
        <v>81</v>
      </c>
      <c r="E162" s="149"/>
      <c r="F162" s="134"/>
      <c r="G162" s="109" t="str">
        <f t="shared" si="38"/>
        <v/>
      </c>
      <c r="I162" s="149"/>
      <c r="J162" s="134"/>
      <c r="K162" s="109" t="str">
        <f t="shared" si="39"/>
        <v/>
      </c>
      <c r="M162" s="149"/>
      <c r="N162" s="134"/>
      <c r="O162" s="109" t="str">
        <f t="shared" si="40"/>
        <v/>
      </c>
      <c r="Q162" s="149"/>
      <c r="R162" s="134"/>
      <c r="S162" s="109" t="str">
        <f t="shared" si="41"/>
        <v/>
      </c>
    </row>
    <row r="163" spans="1:19" x14ac:dyDescent="0.3">
      <c r="A163" s="397"/>
      <c r="B163" s="411"/>
      <c r="C163" s="397"/>
      <c r="D163" s="145" t="s">
        <v>190</v>
      </c>
      <c r="E163" s="149"/>
      <c r="F163" s="134"/>
      <c r="G163" s="109" t="str">
        <f t="shared" si="38"/>
        <v/>
      </c>
      <c r="I163" s="149"/>
      <c r="J163" s="134"/>
      <c r="K163" s="109" t="str">
        <f t="shared" si="39"/>
        <v/>
      </c>
      <c r="M163" s="149"/>
      <c r="N163" s="134"/>
      <c r="O163" s="109" t="str">
        <f t="shared" si="40"/>
        <v/>
      </c>
      <c r="Q163" s="149"/>
      <c r="R163" s="134"/>
      <c r="S163" s="109" t="str">
        <f t="shared" si="41"/>
        <v/>
      </c>
    </row>
    <row r="164" spans="1:19" x14ac:dyDescent="0.3">
      <c r="A164" s="397"/>
      <c r="B164" s="411"/>
      <c r="C164" s="397"/>
      <c r="D164" s="145" t="s">
        <v>188</v>
      </c>
      <c r="E164" s="149"/>
      <c r="F164" s="134"/>
      <c r="G164" s="109" t="str">
        <f t="shared" si="38"/>
        <v/>
      </c>
      <c r="I164" s="149"/>
      <c r="J164" s="134"/>
      <c r="K164" s="109" t="str">
        <f t="shared" si="39"/>
        <v/>
      </c>
      <c r="M164" s="149"/>
      <c r="N164" s="134"/>
      <c r="O164" s="109" t="str">
        <f t="shared" si="40"/>
        <v/>
      </c>
      <c r="Q164" s="149"/>
      <c r="R164" s="134"/>
      <c r="S164" s="109" t="str">
        <f t="shared" si="41"/>
        <v/>
      </c>
    </row>
    <row r="165" spans="1:19" x14ac:dyDescent="0.3">
      <c r="A165" s="397"/>
      <c r="B165" s="411"/>
      <c r="C165" s="397"/>
      <c r="D165" s="145" t="s">
        <v>274</v>
      </c>
      <c r="E165" s="149"/>
      <c r="F165" s="134"/>
      <c r="G165" s="109" t="str">
        <f t="shared" si="38"/>
        <v/>
      </c>
      <c r="I165" s="149"/>
      <c r="J165" s="134"/>
      <c r="K165" s="109" t="str">
        <f t="shared" si="39"/>
        <v/>
      </c>
      <c r="M165" s="149"/>
      <c r="N165" s="134"/>
      <c r="O165" s="109" t="str">
        <f t="shared" si="40"/>
        <v/>
      </c>
      <c r="Q165" s="149"/>
      <c r="R165" s="134"/>
      <c r="S165" s="109" t="str">
        <f t="shared" si="41"/>
        <v/>
      </c>
    </row>
    <row r="166" spans="1:19" x14ac:dyDescent="0.3">
      <c r="A166" s="397"/>
      <c r="B166" s="411"/>
      <c r="C166" s="397"/>
      <c r="D166" s="145" t="s">
        <v>178</v>
      </c>
      <c r="E166" s="149"/>
      <c r="F166" s="134"/>
      <c r="G166" s="109" t="str">
        <f t="shared" si="38"/>
        <v/>
      </c>
      <c r="I166" s="149"/>
      <c r="J166" s="134"/>
      <c r="K166" s="109" t="str">
        <f t="shared" si="39"/>
        <v/>
      </c>
      <c r="M166" s="149"/>
      <c r="N166" s="134"/>
      <c r="O166" s="109" t="str">
        <f t="shared" si="40"/>
        <v/>
      </c>
      <c r="Q166" s="149"/>
      <c r="R166" s="134"/>
      <c r="S166" s="109" t="str">
        <f t="shared" si="41"/>
        <v/>
      </c>
    </row>
    <row r="167" spans="1:19" x14ac:dyDescent="0.3">
      <c r="A167" s="397"/>
      <c r="B167" s="411"/>
      <c r="C167" s="397"/>
      <c r="D167" s="145" t="s">
        <v>178</v>
      </c>
      <c r="E167" s="149"/>
      <c r="F167" s="134"/>
      <c r="G167" s="109" t="str">
        <f t="shared" si="38"/>
        <v/>
      </c>
      <c r="I167" s="149"/>
      <c r="J167" s="134"/>
      <c r="K167" s="109" t="str">
        <f t="shared" si="39"/>
        <v/>
      </c>
      <c r="M167" s="149"/>
      <c r="N167" s="134"/>
      <c r="O167" s="109" t="str">
        <f t="shared" si="40"/>
        <v/>
      </c>
      <c r="Q167" s="149"/>
      <c r="R167" s="134"/>
      <c r="S167" s="109" t="str">
        <f t="shared" si="41"/>
        <v/>
      </c>
    </row>
    <row r="168" spans="1:19" x14ac:dyDescent="0.3">
      <c r="A168" s="397"/>
      <c r="B168" s="411"/>
      <c r="C168" s="397"/>
      <c r="D168" s="145" t="s">
        <v>178</v>
      </c>
      <c r="E168" s="149"/>
      <c r="F168" s="134"/>
      <c r="G168" s="109" t="str">
        <f t="shared" si="38"/>
        <v/>
      </c>
      <c r="I168" s="149"/>
      <c r="J168" s="134"/>
      <c r="K168" s="109" t="str">
        <f t="shared" si="39"/>
        <v/>
      </c>
      <c r="M168" s="149"/>
      <c r="N168" s="134"/>
      <c r="O168" s="109" t="str">
        <f t="shared" si="40"/>
        <v/>
      </c>
      <c r="Q168" s="149"/>
      <c r="R168" s="134"/>
      <c r="S168" s="109" t="str">
        <f t="shared" si="41"/>
        <v/>
      </c>
    </row>
    <row r="169" spans="1:19" ht="15" thickBot="1" x14ac:dyDescent="0.35">
      <c r="A169" s="397"/>
      <c r="B169" s="411"/>
      <c r="C169" s="397"/>
      <c r="D169" s="143" t="s">
        <v>178</v>
      </c>
      <c r="E169" s="149"/>
      <c r="F169" s="134"/>
      <c r="G169" s="109" t="str">
        <f t="shared" si="38"/>
        <v/>
      </c>
      <c r="I169" s="149"/>
      <c r="J169" s="134"/>
      <c r="K169" s="109" t="str">
        <f t="shared" si="39"/>
        <v/>
      </c>
      <c r="M169" s="149"/>
      <c r="N169" s="134"/>
      <c r="O169" s="109" t="str">
        <f t="shared" si="40"/>
        <v/>
      </c>
      <c r="Q169" s="149"/>
      <c r="R169" s="134"/>
      <c r="S169" s="109" t="str">
        <f t="shared" si="41"/>
        <v/>
      </c>
    </row>
    <row r="170" spans="1:19" ht="15" thickBot="1" x14ac:dyDescent="0.35">
      <c r="A170" s="398"/>
      <c r="B170" s="411"/>
      <c r="C170" s="398"/>
      <c r="D170" s="155" t="s">
        <v>318</v>
      </c>
      <c r="E170" s="178">
        <f>SUMIF(G151:G169,"&gt;0",E151:E169)</f>
        <v>0</v>
      </c>
      <c r="F170" s="112" t="str">
        <f>IF(G170=1,"Very Good",IF(G170=2,"Good",IF(G170=3,"Fair",IF(G170=4,"Poor",IF(G170=5,"Very Poor","")))))</f>
        <v/>
      </c>
      <c r="G170" s="129" t="str">
        <f>IFERROR(ROUND(IF(E170=0,(AVERAGEIF(G151:G169,"&gt;0")),(SUMPRODUCT(G151:G169,E151:E169)/E170)),0),"")</f>
        <v/>
      </c>
      <c r="I170" s="178">
        <f>SUMIF(K151:K169,"&gt;0",I151:I169)</f>
        <v>0</v>
      </c>
      <c r="J170" s="112" t="str">
        <f>IF(K170=1,"Very Good",IF(K170=2,"Good",IF(K170=3,"Fair",IF(K170=4,"Poor",IF(K170=5,"Very Poor","")))))</f>
        <v/>
      </c>
      <c r="K170" s="129" t="str">
        <f>IFERROR(ROUND(IF(I170=0,(AVERAGEIF(K151:K169,"&gt;0")),(SUMPRODUCT(K151:K169,I151:I169)/I170)),0),"")</f>
        <v/>
      </c>
      <c r="M170" s="178">
        <f>SUMIF(O151:O169,"&gt;0",M151:M169)</f>
        <v>0</v>
      </c>
      <c r="N170" s="112" t="str">
        <f>IF(O170=1,"Very Good",IF(O170=2,"Good",IF(O170=3,"Fair",IF(O170=4,"Poor",IF(O170=5,"Very Poor","")))))</f>
        <v/>
      </c>
      <c r="O170" s="129" t="str">
        <f>IFERROR(ROUND(IF(M170=0,(AVERAGEIF(O151:O169,"&gt;0")),(SUMPRODUCT(O151:O169,M151:M169)/M170)),0),"")</f>
        <v/>
      </c>
      <c r="Q170" s="178">
        <f>SUMIF(S151:S169,"&gt;0",Q151:Q169)</f>
        <v>0</v>
      </c>
      <c r="R170" s="112" t="str">
        <f>IF(S170=1,"Very Good",IF(S170=2,"Good",IF(S170=3,"Fair",IF(S170=4,"Poor",IF(S170=5,"Very Poor","")))))</f>
        <v/>
      </c>
      <c r="S170" s="129" t="str">
        <f>IFERROR(ROUND(IF(Q170=0,(AVERAGEIF(S151:S169,"&gt;0")),(SUMPRODUCT(S151:S169,Q151:Q169)/Q170)),0),"")</f>
        <v/>
      </c>
    </row>
    <row r="171" spans="1:19" x14ac:dyDescent="0.3">
      <c r="A171" s="396" t="s">
        <v>280</v>
      </c>
      <c r="B171" s="411"/>
      <c r="C171" s="396" t="s">
        <v>80</v>
      </c>
      <c r="D171" s="145" t="s">
        <v>184</v>
      </c>
      <c r="E171" s="149"/>
      <c r="F171" s="134"/>
      <c r="G171" s="109" t="str">
        <f t="shared" ref="G171:G187" si="42">IF(F171="Very Good",1,IF(F171="Good",2,IF(F171="Fair",3,IF(F171="Poor",4,IF(F171="Very Poor",5,"")))))</f>
        <v/>
      </c>
      <c r="I171" s="149"/>
      <c r="J171" s="134"/>
      <c r="K171" s="109" t="str">
        <f t="shared" ref="K171:K187" si="43">IF(J171="Very Good",1,IF(J171="Good",2,IF(J171="Fair",3,IF(J171="Poor",4,IF(J171="Very Poor",5,"")))))</f>
        <v/>
      </c>
      <c r="M171" s="149"/>
      <c r="N171" s="134"/>
      <c r="O171" s="109" t="str">
        <f t="shared" ref="O171:O187" si="44">IF(N171="Very Good",1,IF(N171="Good",2,IF(N171="Fair",3,IF(N171="Poor",4,IF(N171="Very Poor",5,"")))))</f>
        <v/>
      </c>
      <c r="Q171" s="149"/>
      <c r="R171" s="134"/>
      <c r="S171" s="109" t="str">
        <f t="shared" ref="S171:S187" si="45">IF(R171="Very Good",1,IF(R171="Good",2,IF(R171="Fair",3,IF(R171="Poor",4,IF(R171="Very Poor",5,"")))))</f>
        <v/>
      </c>
    </row>
    <row r="172" spans="1:19" x14ac:dyDescent="0.3">
      <c r="A172" s="397"/>
      <c r="B172" s="411"/>
      <c r="C172" s="397"/>
      <c r="D172" s="145" t="s">
        <v>181</v>
      </c>
      <c r="E172" s="149"/>
      <c r="F172" s="134"/>
      <c r="G172" s="109" t="str">
        <f t="shared" si="42"/>
        <v/>
      </c>
      <c r="I172" s="149"/>
      <c r="J172" s="134"/>
      <c r="K172" s="109" t="str">
        <f t="shared" si="43"/>
        <v/>
      </c>
      <c r="M172" s="149"/>
      <c r="N172" s="134"/>
      <c r="O172" s="109" t="str">
        <f t="shared" si="44"/>
        <v/>
      </c>
      <c r="Q172" s="149"/>
      <c r="R172" s="134"/>
      <c r="S172" s="109" t="str">
        <f t="shared" si="45"/>
        <v/>
      </c>
    </row>
    <row r="173" spans="1:19" x14ac:dyDescent="0.3">
      <c r="A173" s="397"/>
      <c r="B173" s="411"/>
      <c r="C173" s="397"/>
      <c r="D173" s="145" t="s">
        <v>182</v>
      </c>
      <c r="E173" s="149"/>
      <c r="F173" s="134"/>
      <c r="G173" s="109" t="str">
        <f t="shared" si="42"/>
        <v/>
      </c>
      <c r="I173" s="149"/>
      <c r="J173" s="134"/>
      <c r="K173" s="109" t="str">
        <f t="shared" si="43"/>
        <v/>
      </c>
      <c r="M173" s="149"/>
      <c r="N173" s="134"/>
      <c r="O173" s="109" t="str">
        <f t="shared" si="44"/>
        <v/>
      </c>
      <c r="Q173" s="149"/>
      <c r="R173" s="134"/>
      <c r="S173" s="109" t="str">
        <f t="shared" si="45"/>
        <v/>
      </c>
    </row>
    <row r="174" spans="1:19" x14ac:dyDescent="0.3">
      <c r="A174" s="397"/>
      <c r="B174" s="411"/>
      <c r="C174" s="397"/>
      <c r="D174" s="145" t="s">
        <v>81</v>
      </c>
      <c r="E174" s="149"/>
      <c r="F174" s="134"/>
      <c r="G174" s="109" t="str">
        <f t="shared" si="42"/>
        <v/>
      </c>
      <c r="I174" s="149"/>
      <c r="J174" s="134"/>
      <c r="K174" s="109" t="str">
        <f t="shared" si="43"/>
        <v/>
      </c>
      <c r="M174" s="149"/>
      <c r="N174" s="134"/>
      <c r="O174" s="109" t="str">
        <f t="shared" si="44"/>
        <v/>
      </c>
      <c r="Q174" s="149"/>
      <c r="R174" s="134"/>
      <c r="S174" s="109" t="str">
        <f t="shared" si="45"/>
        <v/>
      </c>
    </row>
    <row r="175" spans="1:19" x14ac:dyDescent="0.3">
      <c r="A175" s="397"/>
      <c r="B175" s="411"/>
      <c r="C175" s="397"/>
      <c r="D175" s="145" t="s">
        <v>281</v>
      </c>
      <c r="E175" s="149"/>
      <c r="F175" s="134"/>
      <c r="G175" s="109" t="str">
        <f t="shared" si="42"/>
        <v/>
      </c>
      <c r="I175" s="149"/>
      <c r="J175" s="134"/>
      <c r="K175" s="109" t="str">
        <f t="shared" si="43"/>
        <v/>
      </c>
      <c r="M175" s="149"/>
      <c r="N175" s="134"/>
      <c r="O175" s="109" t="str">
        <f t="shared" si="44"/>
        <v/>
      </c>
      <c r="Q175" s="149"/>
      <c r="R175" s="134"/>
      <c r="S175" s="109" t="str">
        <f t="shared" si="45"/>
        <v/>
      </c>
    </row>
    <row r="176" spans="1:19" x14ac:dyDescent="0.3">
      <c r="A176" s="397"/>
      <c r="B176" s="411"/>
      <c r="C176" s="397"/>
      <c r="D176" s="145" t="s">
        <v>282</v>
      </c>
      <c r="E176" s="149"/>
      <c r="F176" s="134"/>
      <c r="G176" s="109" t="str">
        <f t="shared" si="42"/>
        <v/>
      </c>
      <c r="I176" s="149"/>
      <c r="J176" s="134"/>
      <c r="K176" s="109" t="str">
        <f t="shared" si="43"/>
        <v/>
      </c>
      <c r="M176" s="149"/>
      <c r="N176" s="134"/>
      <c r="O176" s="109" t="str">
        <f t="shared" si="44"/>
        <v/>
      </c>
      <c r="Q176" s="149"/>
      <c r="R176" s="134"/>
      <c r="S176" s="109" t="str">
        <f t="shared" si="45"/>
        <v/>
      </c>
    </row>
    <row r="177" spans="1:19" x14ac:dyDescent="0.3">
      <c r="A177" s="397"/>
      <c r="B177" s="411"/>
      <c r="C177" s="397"/>
      <c r="D177" s="145" t="s">
        <v>183</v>
      </c>
      <c r="E177" s="149"/>
      <c r="F177" s="134"/>
      <c r="G177" s="109" t="str">
        <f t="shared" si="42"/>
        <v/>
      </c>
      <c r="I177" s="149"/>
      <c r="J177" s="134"/>
      <c r="K177" s="109" t="str">
        <f t="shared" si="43"/>
        <v/>
      </c>
      <c r="M177" s="149"/>
      <c r="N177" s="134"/>
      <c r="O177" s="109" t="str">
        <f t="shared" si="44"/>
        <v/>
      </c>
      <c r="Q177" s="149"/>
      <c r="R177" s="134"/>
      <c r="S177" s="109" t="str">
        <f t="shared" si="45"/>
        <v/>
      </c>
    </row>
    <row r="178" spans="1:19" ht="14.4" customHeight="1" x14ac:dyDescent="0.3">
      <c r="A178" s="397"/>
      <c r="B178" s="411"/>
      <c r="C178" s="397"/>
      <c r="D178" s="138" t="s">
        <v>283</v>
      </c>
      <c r="E178" s="149"/>
      <c r="F178" s="134"/>
      <c r="G178" s="109" t="str">
        <f t="shared" si="42"/>
        <v/>
      </c>
      <c r="I178" s="149"/>
      <c r="J178" s="134"/>
      <c r="K178" s="109" t="str">
        <f t="shared" si="43"/>
        <v/>
      </c>
      <c r="M178" s="149"/>
      <c r="N178" s="134"/>
      <c r="O178" s="109" t="str">
        <f t="shared" si="44"/>
        <v/>
      </c>
      <c r="Q178" s="149"/>
      <c r="R178" s="134"/>
      <c r="S178" s="109" t="str">
        <f t="shared" si="45"/>
        <v/>
      </c>
    </row>
    <row r="179" spans="1:19" x14ac:dyDescent="0.3">
      <c r="A179" s="397"/>
      <c r="B179" s="411"/>
      <c r="C179" s="397"/>
      <c r="D179" s="138" t="s">
        <v>319</v>
      </c>
      <c r="E179" s="149"/>
      <c r="F179" s="134"/>
      <c r="G179" s="109" t="str">
        <f t="shared" si="42"/>
        <v/>
      </c>
      <c r="I179" s="149"/>
      <c r="J179" s="134"/>
      <c r="K179" s="109" t="str">
        <f t="shared" si="43"/>
        <v/>
      </c>
      <c r="M179" s="149"/>
      <c r="N179" s="134"/>
      <c r="O179" s="109" t="str">
        <f t="shared" si="44"/>
        <v/>
      </c>
      <c r="Q179" s="149"/>
      <c r="R179" s="134"/>
      <c r="S179" s="109" t="str">
        <f t="shared" si="45"/>
        <v/>
      </c>
    </row>
    <row r="180" spans="1:19" x14ac:dyDescent="0.3">
      <c r="A180" s="397"/>
      <c r="B180" s="411"/>
      <c r="C180" s="397"/>
      <c r="D180" s="145" t="s">
        <v>192</v>
      </c>
      <c r="E180" s="149"/>
      <c r="F180" s="134"/>
      <c r="G180" s="109" t="str">
        <f t="shared" si="42"/>
        <v/>
      </c>
      <c r="I180" s="149"/>
      <c r="J180" s="134"/>
      <c r="K180" s="109" t="str">
        <f t="shared" si="43"/>
        <v/>
      </c>
      <c r="M180" s="149"/>
      <c r="N180" s="134"/>
      <c r="O180" s="109" t="str">
        <f t="shared" si="44"/>
        <v/>
      </c>
      <c r="Q180" s="149"/>
      <c r="R180" s="134"/>
      <c r="S180" s="109" t="str">
        <f t="shared" si="45"/>
        <v/>
      </c>
    </row>
    <row r="181" spans="1:19" x14ac:dyDescent="0.3">
      <c r="A181" s="397"/>
      <c r="B181" s="411"/>
      <c r="C181" s="397"/>
      <c r="D181" s="145" t="s">
        <v>284</v>
      </c>
      <c r="E181" s="149"/>
      <c r="F181" s="134"/>
      <c r="G181" s="109" t="str">
        <f t="shared" si="42"/>
        <v/>
      </c>
      <c r="I181" s="149"/>
      <c r="J181" s="134"/>
      <c r="K181" s="109" t="str">
        <f t="shared" si="43"/>
        <v/>
      </c>
      <c r="M181" s="149"/>
      <c r="N181" s="134"/>
      <c r="O181" s="109" t="str">
        <f t="shared" si="44"/>
        <v/>
      </c>
      <c r="Q181" s="149"/>
      <c r="R181" s="134"/>
      <c r="S181" s="109" t="str">
        <f t="shared" si="45"/>
        <v/>
      </c>
    </row>
    <row r="182" spans="1:19" x14ac:dyDescent="0.3">
      <c r="A182" s="397"/>
      <c r="B182" s="411"/>
      <c r="C182" s="397"/>
      <c r="D182" s="145" t="s">
        <v>191</v>
      </c>
      <c r="E182" s="149"/>
      <c r="F182" s="134"/>
      <c r="G182" s="109" t="str">
        <f t="shared" si="42"/>
        <v/>
      </c>
      <c r="I182" s="149"/>
      <c r="J182" s="134"/>
      <c r="K182" s="109" t="str">
        <f t="shared" si="43"/>
        <v/>
      </c>
      <c r="M182" s="149"/>
      <c r="N182" s="134"/>
      <c r="O182" s="109" t="str">
        <f t="shared" si="44"/>
        <v/>
      </c>
      <c r="Q182" s="149"/>
      <c r="R182" s="134"/>
      <c r="S182" s="109" t="str">
        <f t="shared" si="45"/>
        <v/>
      </c>
    </row>
    <row r="183" spans="1:19" x14ac:dyDescent="0.3">
      <c r="A183" s="397"/>
      <c r="B183" s="411"/>
      <c r="C183" s="397"/>
      <c r="D183" s="145" t="s">
        <v>188</v>
      </c>
      <c r="E183" s="149"/>
      <c r="F183" s="134"/>
      <c r="G183" s="109" t="str">
        <f t="shared" si="42"/>
        <v/>
      </c>
      <c r="I183" s="149"/>
      <c r="J183" s="134"/>
      <c r="K183" s="109" t="str">
        <f t="shared" si="43"/>
        <v/>
      </c>
      <c r="M183" s="149"/>
      <c r="N183" s="134"/>
      <c r="O183" s="109" t="str">
        <f t="shared" si="44"/>
        <v/>
      </c>
      <c r="Q183" s="149"/>
      <c r="R183" s="134"/>
      <c r="S183" s="109" t="str">
        <f t="shared" si="45"/>
        <v/>
      </c>
    </row>
    <row r="184" spans="1:19" x14ac:dyDescent="0.3">
      <c r="A184" s="397"/>
      <c r="B184" s="411"/>
      <c r="C184" s="397"/>
      <c r="D184" s="145" t="s">
        <v>178</v>
      </c>
      <c r="E184" s="149"/>
      <c r="F184" s="134"/>
      <c r="G184" s="109" t="str">
        <f t="shared" si="42"/>
        <v/>
      </c>
      <c r="I184" s="149"/>
      <c r="J184" s="134"/>
      <c r="K184" s="109" t="str">
        <f t="shared" si="43"/>
        <v/>
      </c>
      <c r="M184" s="149"/>
      <c r="N184" s="134"/>
      <c r="O184" s="109" t="str">
        <f t="shared" si="44"/>
        <v/>
      </c>
      <c r="Q184" s="149"/>
      <c r="R184" s="134"/>
      <c r="S184" s="109" t="str">
        <f t="shared" si="45"/>
        <v/>
      </c>
    </row>
    <row r="185" spans="1:19" x14ac:dyDescent="0.3">
      <c r="A185" s="397"/>
      <c r="B185" s="411"/>
      <c r="C185" s="397"/>
      <c r="D185" s="143" t="s">
        <v>178</v>
      </c>
      <c r="E185" s="149"/>
      <c r="F185" s="134"/>
      <c r="G185" s="109" t="str">
        <f t="shared" si="42"/>
        <v/>
      </c>
      <c r="I185" s="149"/>
      <c r="J185" s="134"/>
      <c r="K185" s="109" t="str">
        <f t="shared" si="43"/>
        <v/>
      </c>
      <c r="M185" s="149"/>
      <c r="N185" s="134"/>
      <c r="O185" s="109" t="str">
        <f t="shared" si="44"/>
        <v/>
      </c>
      <c r="Q185" s="149"/>
      <c r="R185" s="134"/>
      <c r="S185" s="109" t="str">
        <f t="shared" si="45"/>
        <v/>
      </c>
    </row>
    <row r="186" spans="1:19" x14ac:dyDescent="0.3">
      <c r="A186" s="397"/>
      <c r="B186" s="411"/>
      <c r="C186" s="397"/>
      <c r="D186" s="153" t="s">
        <v>178</v>
      </c>
      <c r="E186" s="149"/>
      <c r="F186" s="134"/>
      <c r="G186" s="109" t="str">
        <f t="shared" si="42"/>
        <v/>
      </c>
      <c r="I186" s="149"/>
      <c r="J186" s="134"/>
      <c r="K186" s="109" t="str">
        <f t="shared" si="43"/>
        <v/>
      </c>
      <c r="M186" s="149"/>
      <c r="N186" s="134"/>
      <c r="O186" s="109" t="str">
        <f t="shared" si="44"/>
        <v/>
      </c>
      <c r="Q186" s="149"/>
      <c r="R186" s="134"/>
      <c r="S186" s="109" t="str">
        <f t="shared" si="45"/>
        <v/>
      </c>
    </row>
    <row r="187" spans="1:19" ht="14.4" customHeight="1" thickBot="1" x14ac:dyDescent="0.35">
      <c r="A187" s="397"/>
      <c r="B187" s="411"/>
      <c r="C187" s="397"/>
      <c r="D187" s="145" t="s">
        <v>178</v>
      </c>
      <c r="E187" s="149"/>
      <c r="F187" s="134"/>
      <c r="G187" s="109" t="str">
        <f t="shared" si="42"/>
        <v/>
      </c>
      <c r="I187" s="149"/>
      <c r="J187" s="134"/>
      <c r="K187" s="109" t="str">
        <f t="shared" si="43"/>
        <v/>
      </c>
      <c r="M187" s="149"/>
      <c r="N187" s="134"/>
      <c r="O187" s="109" t="str">
        <f t="shared" si="44"/>
        <v/>
      </c>
      <c r="Q187" s="149"/>
      <c r="R187" s="134"/>
      <c r="S187" s="109" t="str">
        <f t="shared" si="45"/>
        <v/>
      </c>
    </row>
    <row r="188" spans="1:19" ht="15" thickBot="1" x14ac:dyDescent="0.35">
      <c r="A188" s="398"/>
      <c r="B188" s="411"/>
      <c r="C188" s="398"/>
      <c r="D188" s="286" t="s">
        <v>320</v>
      </c>
      <c r="E188" s="178">
        <f>SUMIF(G171:G187,"&gt;0",E171:E187)</f>
        <v>0</v>
      </c>
      <c r="F188" s="112" t="str">
        <f>IF(G188=1,"Very Good",IF(G188=2,"Good",IF(G188=3,"Fair",IF(G188=4,"Poor",IF(G188=5,"Very Poor","")))))</f>
        <v/>
      </c>
      <c r="G188" s="129" t="str">
        <f>IFERROR(ROUND(IF(E188=0,(AVERAGEIF(G171:G187,"&gt;0")),(SUMPRODUCT(G171:G187,E171:E187)/E188)),0),"")</f>
        <v/>
      </c>
      <c r="I188" s="178">
        <f>SUMIF(K171:K187,"&gt;0",I171:I187)</f>
        <v>0</v>
      </c>
      <c r="J188" s="112" t="str">
        <f>IF(K188=1,"Very Good",IF(K188=2,"Good",IF(K188=3,"Fair",IF(K188=4,"Poor",IF(K188=5,"Very Poor","")))))</f>
        <v/>
      </c>
      <c r="K188" s="129" t="str">
        <f>IFERROR(ROUND(IF(I188=0,(AVERAGEIF(K171:K187,"&gt;0")),(SUMPRODUCT(K171:K187,I171:I187)/I188)),0),"")</f>
        <v/>
      </c>
      <c r="M188" s="178">
        <f>SUMIF(O171:O187,"&gt;0",M171:M187)</f>
        <v>0</v>
      </c>
      <c r="N188" s="112" t="str">
        <f>IF(O188=1,"Very Good",IF(O188=2,"Good",IF(O188=3,"Fair",IF(O188=4,"Poor",IF(O188=5,"Very Poor","")))))</f>
        <v/>
      </c>
      <c r="O188" s="129" t="str">
        <f>IFERROR(ROUND(IF(M188=0,(AVERAGEIF(O171:O187,"&gt;0")),(SUMPRODUCT(O171:O187,M171:M187)/M188)),0),"")</f>
        <v/>
      </c>
      <c r="Q188" s="178">
        <f>SUMIF(S171:S187,"&gt;0",Q171:Q187)</f>
        <v>0</v>
      </c>
      <c r="R188" s="112" t="str">
        <f>IF(S188=1,"Very Good",IF(S188=2,"Good",IF(S188=3,"Fair",IF(S188=4,"Poor",IF(S188=5,"Very Poor","")))))</f>
        <v/>
      </c>
      <c r="S188" s="129" t="str">
        <f>IFERROR(ROUND(IF(Q188=0,(AVERAGEIF(S171:S187,"&gt;0")),(SUMPRODUCT(S171:S187,Q171:Q187)/Q188)),0),"")</f>
        <v/>
      </c>
    </row>
    <row r="189" spans="1:19" x14ac:dyDescent="0.3">
      <c r="A189" s="396" t="s">
        <v>378</v>
      </c>
      <c r="B189" s="411"/>
      <c r="C189" s="396" t="s">
        <v>80</v>
      </c>
      <c r="D189" s="138" t="s">
        <v>194</v>
      </c>
      <c r="E189" s="149"/>
      <c r="F189" s="134"/>
      <c r="G189" s="109" t="str">
        <f t="shared" ref="G189:G196" si="46">IF(F189="Very Good",1,IF(F189="Good",2,IF(F189="Fair",3,IF(F189="Poor",4,IF(F189="Very Poor",5,"")))))</f>
        <v/>
      </c>
      <c r="I189" s="149"/>
      <c r="J189" s="134"/>
      <c r="K189" s="109" t="str">
        <f t="shared" ref="K189:K196" si="47">IF(J189="Very Good",1,IF(J189="Good",2,IF(J189="Fair",3,IF(J189="Poor",4,IF(J189="Very Poor",5,"")))))</f>
        <v/>
      </c>
      <c r="M189" s="149"/>
      <c r="N189" s="134"/>
      <c r="O189" s="109" t="str">
        <f t="shared" ref="O189:O196" si="48">IF(N189="Very Good",1,IF(N189="Good",2,IF(N189="Fair",3,IF(N189="Poor",4,IF(N189="Very Poor",5,"")))))</f>
        <v/>
      </c>
      <c r="Q189" s="149"/>
      <c r="R189" s="134"/>
      <c r="S189" s="109" t="str">
        <f t="shared" ref="S189:S196" si="49">IF(R189="Very Good",1,IF(R189="Good",2,IF(R189="Fair",3,IF(R189="Poor",4,IF(R189="Very Poor",5,"")))))</f>
        <v/>
      </c>
    </row>
    <row r="190" spans="1:19" x14ac:dyDescent="0.3">
      <c r="A190" s="397"/>
      <c r="B190" s="411"/>
      <c r="C190" s="397"/>
      <c r="D190" s="145" t="s">
        <v>321</v>
      </c>
      <c r="E190" s="149"/>
      <c r="F190" s="134"/>
      <c r="G190" s="109" t="str">
        <f t="shared" si="46"/>
        <v/>
      </c>
      <c r="I190" s="149"/>
      <c r="J190" s="134"/>
      <c r="K190" s="109" t="str">
        <f t="shared" si="47"/>
        <v/>
      </c>
      <c r="M190" s="149"/>
      <c r="N190" s="134"/>
      <c r="O190" s="109" t="str">
        <f t="shared" si="48"/>
        <v/>
      </c>
      <c r="Q190" s="149"/>
      <c r="R190" s="134"/>
      <c r="S190" s="109" t="str">
        <f t="shared" si="49"/>
        <v/>
      </c>
    </row>
    <row r="191" spans="1:19" x14ac:dyDescent="0.3">
      <c r="A191" s="397"/>
      <c r="B191" s="411"/>
      <c r="C191" s="397"/>
      <c r="D191" s="138" t="s">
        <v>322</v>
      </c>
      <c r="E191" s="149"/>
      <c r="F191" s="134"/>
      <c r="G191" s="109" t="str">
        <f t="shared" si="46"/>
        <v/>
      </c>
      <c r="I191" s="149"/>
      <c r="J191" s="134"/>
      <c r="K191" s="109" t="str">
        <f t="shared" si="47"/>
        <v/>
      </c>
      <c r="M191" s="149"/>
      <c r="N191" s="134"/>
      <c r="O191" s="109" t="str">
        <f t="shared" si="48"/>
        <v/>
      </c>
      <c r="Q191" s="149"/>
      <c r="R191" s="134"/>
      <c r="S191" s="109" t="str">
        <f t="shared" si="49"/>
        <v/>
      </c>
    </row>
    <row r="192" spans="1:19" x14ac:dyDescent="0.3">
      <c r="A192" s="397"/>
      <c r="B192" s="411"/>
      <c r="C192" s="397"/>
      <c r="D192" s="138" t="s">
        <v>323</v>
      </c>
      <c r="E192" s="149"/>
      <c r="F192" s="134"/>
      <c r="G192" s="109" t="str">
        <f t="shared" si="46"/>
        <v/>
      </c>
      <c r="I192" s="149"/>
      <c r="J192" s="134"/>
      <c r="K192" s="109" t="str">
        <f t="shared" si="47"/>
        <v/>
      </c>
      <c r="M192" s="149"/>
      <c r="N192" s="134"/>
      <c r="O192" s="109" t="str">
        <f t="shared" si="48"/>
        <v/>
      </c>
      <c r="Q192" s="149"/>
      <c r="R192" s="134"/>
      <c r="S192" s="109" t="str">
        <f t="shared" si="49"/>
        <v/>
      </c>
    </row>
    <row r="193" spans="1:19" x14ac:dyDescent="0.3">
      <c r="A193" s="397"/>
      <c r="B193" s="411"/>
      <c r="C193" s="397"/>
      <c r="D193" s="145" t="s">
        <v>178</v>
      </c>
      <c r="E193" s="149"/>
      <c r="F193" s="134"/>
      <c r="G193" s="109" t="str">
        <f t="shared" si="46"/>
        <v/>
      </c>
      <c r="I193" s="149"/>
      <c r="J193" s="134"/>
      <c r="K193" s="109" t="str">
        <f t="shared" si="47"/>
        <v/>
      </c>
      <c r="M193" s="149"/>
      <c r="N193" s="134"/>
      <c r="O193" s="109" t="str">
        <f t="shared" si="48"/>
        <v/>
      </c>
      <c r="Q193" s="149"/>
      <c r="R193" s="134"/>
      <c r="S193" s="109" t="str">
        <f t="shared" si="49"/>
        <v/>
      </c>
    </row>
    <row r="194" spans="1:19" x14ac:dyDescent="0.3">
      <c r="A194" s="397"/>
      <c r="B194" s="411"/>
      <c r="C194" s="397"/>
      <c r="D194" s="145" t="s">
        <v>178</v>
      </c>
      <c r="E194" s="149"/>
      <c r="F194" s="134"/>
      <c r="G194" s="109" t="str">
        <f t="shared" si="46"/>
        <v/>
      </c>
      <c r="I194" s="149"/>
      <c r="J194" s="134"/>
      <c r="K194" s="109" t="str">
        <f t="shared" si="47"/>
        <v/>
      </c>
      <c r="M194" s="149"/>
      <c r="N194" s="134"/>
      <c r="O194" s="109" t="str">
        <f t="shared" si="48"/>
        <v/>
      </c>
      <c r="Q194" s="149"/>
      <c r="R194" s="134"/>
      <c r="S194" s="109" t="str">
        <f t="shared" si="49"/>
        <v/>
      </c>
    </row>
    <row r="195" spans="1:19" x14ac:dyDescent="0.3">
      <c r="A195" s="397"/>
      <c r="B195" s="411"/>
      <c r="C195" s="397"/>
      <c r="D195" s="145" t="s">
        <v>178</v>
      </c>
      <c r="E195" s="149"/>
      <c r="F195" s="134"/>
      <c r="G195" s="109" t="str">
        <f t="shared" si="46"/>
        <v/>
      </c>
      <c r="I195" s="149"/>
      <c r="J195" s="134"/>
      <c r="K195" s="109" t="str">
        <f t="shared" si="47"/>
        <v/>
      </c>
      <c r="M195" s="149"/>
      <c r="N195" s="134"/>
      <c r="O195" s="109" t="str">
        <f t="shared" si="48"/>
        <v/>
      </c>
      <c r="Q195" s="149"/>
      <c r="R195" s="134"/>
      <c r="S195" s="109" t="str">
        <f t="shared" si="49"/>
        <v/>
      </c>
    </row>
    <row r="196" spans="1:19" ht="15" thickBot="1" x14ac:dyDescent="0.35">
      <c r="A196" s="397"/>
      <c r="B196" s="411"/>
      <c r="C196" s="397"/>
      <c r="D196" s="143" t="s">
        <v>178</v>
      </c>
      <c r="E196" s="149"/>
      <c r="F196" s="134"/>
      <c r="G196" s="109" t="str">
        <f t="shared" si="46"/>
        <v/>
      </c>
      <c r="I196" s="149"/>
      <c r="J196" s="134"/>
      <c r="K196" s="109" t="str">
        <f t="shared" si="47"/>
        <v/>
      </c>
      <c r="M196" s="149"/>
      <c r="N196" s="134"/>
      <c r="O196" s="109" t="str">
        <f t="shared" si="48"/>
        <v/>
      </c>
      <c r="Q196" s="149"/>
      <c r="R196" s="134"/>
      <c r="S196" s="109" t="str">
        <f t="shared" si="49"/>
        <v/>
      </c>
    </row>
    <row r="197" spans="1:19" ht="14.4" customHeight="1" thickBot="1" x14ac:dyDescent="0.35">
      <c r="A197" s="398"/>
      <c r="B197" s="411"/>
      <c r="C197" s="398"/>
      <c r="D197" s="286" t="s">
        <v>324</v>
      </c>
      <c r="E197" s="178">
        <f>SUMIF(G189:G196,"&gt;0",E189:E196)</f>
        <v>0</v>
      </c>
      <c r="F197" s="112" t="str">
        <f>IF(G197=1,"Very Good",IF(G197=2,"Good",IF(G197=3,"Fair",IF(G197=4,"Poor",IF(G197=5,"Very Poor","")))))</f>
        <v/>
      </c>
      <c r="G197" s="129" t="str">
        <f>IFERROR(ROUND(IF(E197=0,(AVERAGEIF(G189:G196,"&gt;0")),(SUMPRODUCT(G189:G196,E189:E196)/E197)),0),"")</f>
        <v/>
      </c>
      <c r="I197" s="178">
        <f>SUMIF(K189:K196,"&gt;0",I189:I196)</f>
        <v>0</v>
      </c>
      <c r="J197" s="112" t="str">
        <f>IF(K197=1,"Very Good",IF(K197=2,"Good",IF(K197=3,"Fair",IF(K197=4,"Poor",IF(K197=5,"Very Poor","")))))</f>
        <v/>
      </c>
      <c r="K197" s="129" t="str">
        <f>IFERROR(ROUND(IF(I197=0,(AVERAGEIF(K189:K196,"&gt;0")),(SUMPRODUCT(K189:K196,I189:I196)/I197)),0),"")</f>
        <v/>
      </c>
      <c r="M197" s="178">
        <f>SUMIF(O189:O196,"&gt;0",M189:M196)</f>
        <v>0</v>
      </c>
      <c r="N197" s="112" t="str">
        <f>IF(O197=1,"Very Good",IF(O197=2,"Good",IF(O197=3,"Fair",IF(O197=4,"Poor",IF(O197=5,"Very Poor","")))))</f>
        <v/>
      </c>
      <c r="O197" s="129" t="str">
        <f>IFERROR(ROUND(IF(M197=0,(AVERAGEIF(O189:O196,"&gt;0")),(SUMPRODUCT(O189:O196,M189:M196)/M197)),0),"")</f>
        <v/>
      </c>
      <c r="Q197" s="178">
        <f>SUMIF(S189:S196,"&gt;0",Q189:Q196)</f>
        <v>0</v>
      </c>
      <c r="R197" s="112" t="str">
        <f>IF(S197=1,"Very Good",IF(S197=2,"Good",IF(S197=3,"Fair",IF(S197=4,"Poor",IF(S197=5,"Very Poor","")))))</f>
        <v/>
      </c>
      <c r="S197" s="129" t="str">
        <f>IFERROR(ROUND(IF(Q197=0,(AVERAGEIF(S189:S196,"&gt;0")),(SUMPRODUCT(S189:S196,Q189:Q196)/Q197)),0),"")</f>
        <v/>
      </c>
    </row>
    <row r="198" spans="1:19" x14ac:dyDescent="0.3">
      <c r="A198" s="396" t="s">
        <v>300</v>
      </c>
      <c r="B198" s="411"/>
      <c r="C198" s="396" t="s">
        <v>80</v>
      </c>
      <c r="D198" s="145" t="s">
        <v>178</v>
      </c>
      <c r="E198" s="149"/>
      <c r="F198" s="134"/>
      <c r="G198" s="109" t="str">
        <f t="shared" ref="G198:G206" si="50">IF(F198="Very Good",1,IF(F198="Good",2,IF(F198="Fair",3,IF(F198="Poor",4,IF(F198="Very Poor",5,"")))))</f>
        <v/>
      </c>
      <c r="I198" s="149"/>
      <c r="J198" s="134"/>
      <c r="K198" s="109" t="str">
        <f t="shared" ref="K198:K206" si="51">IF(J198="Very Good",1,IF(J198="Good",2,IF(J198="Fair",3,IF(J198="Poor",4,IF(J198="Very Poor",5,"")))))</f>
        <v/>
      </c>
      <c r="M198" s="149"/>
      <c r="N198" s="134"/>
      <c r="O198" s="109" t="str">
        <f t="shared" ref="O198:O206" si="52">IF(N198="Very Good",1,IF(N198="Good",2,IF(N198="Fair",3,IF(N198="Poor",4,IF(N198="Very Poor",5,"")))))</f>
        <v/>
      </c>
      <c r="Q198" s="149"/>
      <c r="R198" s="134"/>
      <c r="S198" s="109" t="str">
        <f t="shared" ref="S198:S206" si="53">IF(R198="Very Good",1,IF(R198="Good",2,IF(R198="Fair",3,IF(R198="Poor",4,IF(R198="Very Poor",5,"")))))</f>
        <v/>
      </c>
    </row>
    <row r="199" spans="1:19" x14ac:dyDescent="0.3">
      <c r="A199" s="397"/>
      <c r="B199" s="411"/>
      <c r="C199" s="397"/>
      <c r="D199" s="143" t="s">
        <v>178</v>
      </c>
      <c r="E199" s="149"/>
      <c r="F199" s="134"/>
      <c r="G199" s="109" t="str">
        <f t="shared" si="50"/>
        <v/>
      </c>
      <c r="I199" s="149"/>
      <c r="J199" s="134"/>
      <c r="K199" s="109" t="str">
        <f t="shared" si="51"/>
        <v/>
      </c>
      <c r="M199" s="149"/>
      <c r="N199" s="134"/>
      <c r="O199" s="109" t="str">
        <f t="shared" si="52"/>
        <v/>
      </c>
      <c r="Q199" s="149"/>
      <c r="R199" s="134"/>
      <c r="S199" s="109" t="str">
        <f t="shared" si="53"/>
        <v/>
      </c>
    </row>
    <row r="200" spans="1:19" x14ac:dyDescent="0.3">
      <c r="A200" s="397"/>
      <c r="B200" s="411"/>
      <c r="C200" s="397"/>
      <c r="D200" s="143" t="s">
        <v>178</v>
      </c>
      <c r="E200" s="149"/>
      <c r="F200" s="134"/>
      <c r="G200" s="109" t="str">
        <f t="shared" si="50"/>
        <v/>
      </c>
      <c r="I200" s="149"/>
      <c r="J200" s="134"/>
      <c r="K200" s="109" t="str">
        <f t="shared" si="51"/>
        <v/>
      </c>
      <c r="M200" s="149"/>
      <c r="N200" s="134"/>
      <c r="O200" s="109" t="str">
        <f t="shared" si="52"/>
        <v/>
      </c>
      <c r="Q200" s="149"/>
      <c r="R200" s="134"/>
      <c r="S200" s="109" t="str">
        <f t="shared" si="53"/>
        <v/>
      </c>
    </row>
    <row r="201" spans="1:19" x14ac:dyDescent="0.3">
      <c r="A201" s="397"/>
      <c r="B201" s="411"/>
      <c r="C201" s="397"/>
      <c r="D201" s="143" t="s">
        <v>178</v>
      </c>
      <c r="E201" s="149"/>
      <c r="F201" s="134"/>
      <c r="G201" s="109" t="str">
        <f t="shared" si="50"/>
        <v/>
      </c>
      <c r="I201" s="149"/>
      <c r="J201" s="134"/>
      <c r="K201" s="109" t="str">
        <f t="shared" si="51"/>
        <v/>
      </c>
      <c r="M201" s="149"/>
      <c r="N201" s="134"/>
      <c r="O201" s="109" t="str">
        <f t="shared" si="52"/>
        <v/>
      </c>
      <c r="Q201" s="149"/>
      <c r="R201" s="134"/>
      <c r="S201" s="109" t="str">
        <f t="shared" si="53"/>
        <v/>
      </c>
    </row>
    <row r="202" spans="1:19" x14ac:dyDescent="0.3">
      <c r="A202" s="397"/>
      <c r="B202" s="411"/>
      <c r="C202" s="397"/>
      <c r="D202" s="145" t="s">
        <v>178</v>
      </c>
      <c r="E202" s="149"/>
      <c r="F202" s="134"/>
      <c r="G202" s="109" t="str">
        <f t="shared" si="50"/>
        <v/>
      </c>
      <c r="I202" s="149"/>
      <c r="J202" s="134"/>
      <c r="K202" s="109" t="str">
        <f t="shared" si="51"/>
        <v/>
      </c>
      <c r="M202" s="149"/>
      <c r="N202" s="134"/>
      <c r="O202" s="109" t="str">
        <f t="shared" si="52"/>
        <v/>
      </c>
      <c r="Q202" s="149"/>
      <c r="R202" s="134"/>
      <c r="S202" s="109" t="str">
        <f t="shared" si="53"/>
        <v/>
      </c>
    </row>
    <row r="203" spans="1:19" x14ac:dyDescent="0.3">
      <c r="A203" s="397"/>
      <c r="B203" s="411"/>
      <c r="C203" s="397"/>
      <c r="D203" s="143" t="s">
        <v>178</v>
      </c>
      <c r="E203" s="149"/>
      <c r="F203" s="134"/>
      <c r="G203" s="109" t="str">
        <f t="shared" si="50"/>
        <v/>
      </c>
      <c r="I203" s="149"/>
      <c r="J203" s="134"/>
      <c r="K203" s="109" t="str">
        <f t="shared" si="51"/>
        <v/>
      </c>
      <c r="M203" s="149"/>
      <c r="N203" s="134"/>
      <c r="O203" s="109" t="str">
        <f t="shared" si="52"/>
        <v/>
      </c>
      <c r="Q203" s="149"/>
      <c r="R203" s="134"/>
      <c r="S203" s="109" t="str">
        <f t="shared" si="53"/>
        <v/>
      </c>
    </row>
    <row r="204" spans="1:19" x14ac:dyDescent="0.3">
      <c r="A204" s="397"/>
      <c r="B204" s="411"/>
      <c r="C204" s="397"/>
      <c r="D204" s="143" t="s">
        <v>178</v>
      </c>
      <c r="E204" s="149"/>
      <c r="F204" s="134"/>
      <c r="G204" s="109" t="str">
        <f t="shared" si="50"/>
        <v/>
      </c>
      <c r="I204" s="149"/>
      <c r="J204" s="134"/>
      <c r="K204" s="109" t="str">
        <f t="shared" si="51"/>
        <v/>
      </c>
      <c r="M204" s="149"/>
      <c r="N204" s="134"/>
      <c r="O204" s="109" t="str">
        <f t="shared" si="52"/>
        <v/>
      </c>
      <c r="Q204" s="149"/>
      <c r="R204" s="134"/>
      <c r="S204" s="109" t="str">
        <f t="shared" si="53"/>
        <v/>
      </c>
    </row>
    <row r="205" spans="1:19" x14ac:dyDescent="0.3">
      <c r="A205" s="397"/>
      <c r="B205" s="411"/>
      <c r="C205" s="397"/>
      <c r="D205" s="145" t="s">
        <v>178</v>
      </c>
      <c r="E205" s="149"/>
      <c r="F205" s="134"/>
      <c r="G205" s="109" t="str">
        <f t="shared" si="50"/>
        <v/>
      </c>
      <c r="I205" s="149"/>
      <c r="J205" s="134"/>
      <c r="K205" s="109" t="str">
        <f t="shared" si="51"/>
        <v/>
      </c>
      <c r="M205" s="149"/>
      <c r="N205" s="134"/>
      <c r="O205" s="109" t="str">
        <f t="shared" si="52"/>
        <v/>
      </c>
      <c r="Q205" s="149"/>
      <c r="R205" s="134"/>
      <c r="S205" s="109" t="str">
        <f t="shared" si="53"/>
        <v/>
      </c>
    </row>
    <row r="206" spans="1:19" ht="15" thickBot="1" x14ac:dyDescent="0.35">
      <c r="A206" s="397"/>
      <c r="B206" s="411"/>
      <c r="C206" s="397"/>
      <c r="D206" s="143" t="s">
        <v>178</v>
      </c>
      <c r="E206" s="149"/>
      <c r="F206" s="134"/>
      <c r="G206" s="109" t="str">
        <f t="shared" si="50"/>
        <v/>
      </c>
      <c r="I206" s="149"/>
      <c r="J206" s="134"/>
      <c r="K206" s="109" t="str">
        <f t="shared" si="51"/>
        <v/>
      </c>
      <c r="M206" s="149"/>
      <c r="N206" s="134"/>
      <c r="O206" s="109" t="str">
        <f t="shared" si="52"/>
        <v/>
      </c>
      <c r="Q206" s="149"/>
      <c r="R206" s="134"/>
      <c r="S206" s="109" t="str">
        <f t="shared" si="53"/>
        <v/>
      </c>
    </row>
    <row r="207" spans="1:19" ht="14.4" customHeight="1" thickBot="1" x14ac:dyDescent="0.35">
      <c r="A207" s="397"/>
      <c r="B207" s="411"/>
      <c r="C207" s="397"/>
      <c r="D207" s="286" t="s">
        <v>325</v>
      </c>
      <c r="E207" s="178">
        <f>SUMIF(G198:G206,"&gt;0",E198:E206)</f>
        <v>0</v>
      </c>
      <c r="F207" s="112" t="str">
        <f>IF(G207=1,"Very Good",IF(G207=2,"Good",IF(G207=3,"Fair",IF(G207=4,"Poor",IF(G207=5,"Very Poor","")))))</f>
        <v/>
      </c>
      <c r="G207" s="129" t="str">
        <f>IFERROR(ROUND(IF(E207=0,(AVERAGEIF(G198:G206,"&gt;0")),(SUMPRODUCT(G198:G206,E198:E206)/E207)),0),"")</f>
        <v/>
      </c>
      <c r="I207" s="178">
        <f>SUMIF(K198:K206,"&gt;0",I198:I206)</f>
        <v>0</v>
      </c>
      <c r="J207" s="112" t="str">
        <f>IF(K207=1,"Very Good",IF(K207=2,"Good",IF(K207=3,"Fair",IF(K207=4,"Poor",IF(K207=5,"Very Poor","")))))</f>
        <v/>
      </c>
      <c r="K207" s="129" t="str">
        <f>IFERROR(ROUND(IF(I207=0,(AVERAGEIF(K198:K206,"&gt;0")),(SUMPRODUCT(K198:K206,I198:I206)/I207)),0),"")</f>
        <v/>
      </c>
      <c r="M207" s="178">
        <f>SUMIF(O198:O206,"&gt;0",M198:M206)</f>
        <v>0</v>
      </c>
      <c r="N207" s="112" t="str">
        <f>IF(O207=1,"Very Good",IF(O207=2,"Good",IF(O207=3,"Fair",IF(O207=4,"Poor",IF(O207=5,"Very Poor","")))))</f>
        <v/>
      </c>
      <c r="O207" s="129" t="str">
        <f>IFERROR(ROUND(IF(M207=0,(AVERAGEIF(O198:O206,"&gt;0")),(SUMPRODUCT(O198:O206,M198:M206)/M207)),0),"")</f>
        <v/>
      </c>
      <c r="Q207" s="178">
        <f>SUMIF(S198:S206,"&gt;0",Q198:Q206)</f>
        <v>0</v>
      </c>
      <c r="R207" s="112" t="str">
        <f>IF(S207=1,"Very Good",IF(S207=2,"Good",IF(S207=3,"Fair",IF(S207=4,"Poor",IF(S207=5,"Very Poor","")))))</f>
        <v/>
      </c>
      <c r="S207" s="129" t="str">
        <f>IFERROR(ROUND(IF(Q207=0,(AVERAGEIF(S198:S206,"&gt;0")),(SUMPRODUCT(S198:S206,Q198:Q206)/Q207)),0),"")</f>
        <v/>
      </c>
    </row>
    <row r="208" spans="1:19" ht="15" thickBot="1" x14ac:dyDescent="0.35">
      <c r="A208" s="398"/>
      <c r="B208" s="412"/>
      <c r="C208" s="398"/>
      <c r="D208" s="284" t="s">
        <v>326</v>
      </c>
      <c r="E208" s="178">
        <f>SUMIF(G128:G138,"&gt;0",E128:E138)+SUMIF(G140:G149,"&gt;0",E140:E149)+SUMIF(G151:G169,"&gt;0",E151:E169)+SUMIF(G171:G187,"&gt;0",E171:E187)+SUMIF(G189:G196,"&gt;0",E189:E196)+SUMIF(G198:G206,"&gt;0",E198:E206)</f>
        <v>0</v>
      </c>
      <c r="F208" s="112" t="str">
        <f>IF(G208=1,"Very Good",IF(G208=2,"Good",IF(G208=3,"Fair",IF(G208=4,"Poor",IF(G208=5,"Very Poor","")))))</f>
        <v/>
      </c>
      <c r="G208" s="129" t="str">
        <f>IFERROR(ROUND(IF(E208=0,(AVERAGEIF((G128:G138,G140:G149,G151:G169,G171:G187,G189:G196,G198:G206),"&gt;0")),((SUMPRODUCT(G128:G138,E128:E138)+SUMPRODUCT(G140:G149,E140:E149)+SUMPRODUCT(G151:G169,E151:E169)+SUMPRODUCT(G171:G187,E171:E187)+SUMPRODUCT(G189:G196,E189:E196)+SUMPRODUCT(G198:G206,E198:E206))/E208)),0),"")</f>
        <v/>
      </c>
      <c r="I208" s="178">
        <f>SUMIF(K128:K138,"&gt;0",I128:I138)+SUMIF(K140:K149,"&gt;0",I140:I149)+SUMIF(K151:K169,"&gt;0",I151:I169)+SUMIF(K171:K187,"&gt;0",I171:I187)+SUMIF(K189:K196,"&gt;0",I189:I196)+SUMIF(K198:K206,"&gt;0",I198:I206)</f>
        <v>0</v>
      </c>
      <c r="J208" s="112" t="str">
        <f>IF(K208=1,"Very Good",IF(K208=2,"Good",IF(K208=3,"Fair",IF(K208=4,"Poor",IF(K208=5,"Very Poor","")))))</f>
        <v/>
      </c>
      <c r="K208" s="129" t="str">
        <f>IFERROR(ROUND(IF(I208=0,(AVERAGEIF((K128:K138,K140:K149,K151:K169,K171:K187,K189:K196,K198:K206),"&gt;0")),((SUMPRODUCT(K128:K138,I128:I138)+SUMPRODUCT(K140:K149,I140:I149)+SUMPRODUCT(K151:K169,I151:I169)+SUMPRODUCT(K171:K187,I171:I187)+SUMPRODUCT(K189:K196,I189:I196)+SUMPRODUCT(K198:K206,I198:I206))/I208)),0),"")</f>
        <v/>
      </c>
      <c r="M208" s="178">
        <f>SUMIF(O128:O138,"&gt;0",M128:M138)+SUMIF(O140:O149,"&gt;0",M140:M149)+SUMIF(O151:O169,"&gt;0",M151:M169)+SUMIF(O171:O187,"&gt;0",M171:M187)+SUMIF(O189:O196,"&gt;0",M189:M196)+SUMIF(O198:O206,"&gt;0",M198:M206)</f>
        <v>0</v>
      </c>
      <c r="N208" s="112" t="str">
        <f>IF(O208=1,"Very Good",IF(O208=2,"Good",IF(O208=3,"Fair",IF(O208=4,"Poor",IF(O208=5,"Very Poor","")))))</f>
        <v/>
      </c>
      <c r="O208" s="129" t="str">
        <f>IFERROR(ROUND(IF(M208=0,(AVERAGEIF((O128:O138,O140:O149,O151:O169,O171:O187,O189:O196,O198:O206),"&gt;0")),((SUMPRODUCT(O128:O138,M128:M138)+SUMPRODUCT(O140:O149,M140:M149)+SUMPRODUCT(O151:O169,M151:M169)+SUMPRODUCT(O171:O187,M171:M187)+SUMPRODUCT(O189:O196,M189:M196)+SUMPRODUCT(O198:O206,M198:M206))/M208)),0),"")</f>
        <v/>
      </c>
      <c r="Q208" s="178">
        <f>SUMIF(S128:S138,"&gt;0",Q128:Q138)+SUMIF(S140:S149,"&gt;0",Q140:Q149)+SUMIF(S151:S169,"&gt;0",Q151:Q169)+SUMIF(S171:S187,"&gt;0",Q171:Q187)+SUMIF(S189:S196,"&gt;0",Q189:Q196)+SUMIF(S198:S206,"&gt;0",Q198:Q206)</f>
        <v>0</v>
      </c>
      <c r="R208" s="112" t="str">
        <f>IF(S208=1,"Very Good",IF(S208=2,"Good",IF(S208=3,"Fair",IF(S208=4,"Poor",IF(S208=5,"Very Poor","")))))</f>
        <v/>
      </c>
      <c r="S208" s="129" t="str">
        <f>IFERROR(ROUND(IF(Q208=0,(AVERAGEIF((S128:S138,S140:S149,S151:S169,S171:S187,S189:S196,S198:S206),"&gt;0")),((SUMPRODUCT(S128:S138,Q128:Q138)+SUMPRODUCT(S140:S149,Q140:Q149)+SUMPRODUCT(S151:S169,Q151:Q169)+SUMPRODUCT(S171:S187,Q171:Q187)+SUMPRODUCT(S189:S196,Q189:Q196)+SUMPRODUCT(S198:S206,Q198:Q206))/Q208)),0),"")</f>
        <v/>
      </c>
    </row>
    <row r="209" spans="1:19" x14ac:dyDescent="0.3">
      <c r="A209" s="396" t="s">
        <v>333</v>
      </c>
      <c r="B209" s="391" t="s">
        <v>33</v>
      </c>
      <c r="C209" s="399" t="s">
        <v>160</v>
      </c>
      <c r="D209" s="205" t="s">
        <v>132</v>
      </c>
      <c r="E209" s="149"/>
      <c r="F209" s="134"/>
      <c r="G209" s="109" t="str">
        <f t="shared" ref="G209:G213" si="54">IF(F209="Very Good",1,IF(F209="Good",2,IF(F209="Fair",3,IF(F209="Poor",4,IF(F209="Very Poor",5,"")))))</f>
        <v/>
      </c>
      <c r="I209" s="149"/>
      <c r="J209" s="134"/>
      <c r="K209" s="109" t="str">
        <f t="shared" ref="K209:K213" si="55">IF(J209="Very Good",1,IF(J209="Good",2,IF(J209="Fair",3,IF(J209="Poor",4,IF(J209="Very Poor",5,"")))))</f>
        <v/>
      </c>
      <c r="M209" s="149"/>
      <c r="N209" s="134"/>
      <c r="O209" s="109" t="str">
        <f t="shared" ref="O209:O213" si="56">IF(N209="Very Good",1,IF(N209="Good",2,IF(N209="Fair",3,IF(N209="Poor",4,IF(N209="Very Poor",5,"")))))</f>
        <v/>
      </c>
      <c r="Q209" s="149"/>
      <c r="R209" s="134"/>
      <c r="S209" s="109" t="str">
        <f t="shared" ref="S209:S213" si="57">IF(R209="Very Good",1,IF(R209="Good",2,IF(R209="Fair",3,IF(R209="Poor",4,IF(R209="Very Poor",5,"")))))</f>
        <v/>
      </c>
    </row>
    <row r="210" spans="1:19" ht="14.4" customHeight="1" x14ac:dyDescent="0.3">
      <c r="A210" s="397"/>
      <c r="B210" s="392"/>
      <c r="C210" s="400"/>
      <c r="D210" s="153" t="s">
        <v>133</v>
      </c>
      <c r="E210" s="149"/>
      <c r="F210" s="134"/>
      <c r="G210" s="109" t="str">
        <f t="shared" si="54"/>
        <v/>
      </c>
      <c r="I210" s="149"/>
      <c r="J210" s="134"/>
      <c r="K210" s="109" t="str">
        <f t="shared" si="55"/>
        <v/>
      </c>
      <c r="M210" s="149"/>
      <c r="N210" s="134"/>
      <c r="O210" s="109" t="str">
        <f t="shared" si="56"/>
        <v/>
      </c>
      <c r="Q210" s="149"/>
      <c r="R210" s="134"/>
      <c r="S210" s="109" t="str">
        <f t="shared" si="57"/>
        <v/>
      </c>
    </row>
    <row r="211" spans="1:19" x14ac:dyDescent="0.3">
      <c r="A211" s="397"/>
      <c r="B211" s="392"/>
      <c r="C211" s="401"/>
      <c r="D211" s="138" t="s">
        <v>134</v>
      </c>
      <c r="E211" s="149"/>
      <c r="F211" s="134"/>
      <c r="G211" s="109" t="str">
        <f t="shared" si="54"/>
        <v/>
      </c>
      <c r="I211" s="149"/>
      <c r="J211" s="134"/>
      <c r="K211" s="109" t="str">
        <f t="shared" si="55"/>
        <v/>
      </c>
      <c r="M211" s="149"/>
      <c r="N211" s="134"/>
      <c r="O211" s="109" t="str">
        <f t="shared" si="56"/>
        <v/>
      </c>
      <c r="Q211" s="149"/>
      <c r="R211" s="134"/>
      <c r="S211" s="109" t="str">
        <f t="shared" si="57"/>
        <v/>
      </c>
    </row>
    <row r="212" spans="1:19" x14ac:dyDescent="0.3">
      <c r="A212" s="397"/>
      <c r="B212" s="392"/>
      <c r="C212" s="402" t="s">
        <v>161</v>
      </c>
      <c r="D212" s="145" t="s">
        <v>195</v>
      </c>
      <c r="E212" s="149"/>
      <c r="F212" s="134"/>
      <c r="G212" s="109" t="str">
        <f t="shared" si="54"/>
        <v/>
      </c>
      <c r="I212" s="149"/>
      <c r="J212" s="134"/>
      <c r="K212" s="109" t="str">
        <f t="shared" si="55"/>
        <v/>
      </c>
      <c r="M212" s="149"/>
      <c r="N212" s="134"/>
      <c r="O212" s="109" t="str">
        <f t="shared" si="56"/>
        <v/>
      </c>
      <c r="Q212" s="149"/>
      <c r="R212" s="134"/>
      <c r="S212" s="109" t="str">
        <f t="shared" si="57"/>
        <v/>
      </c>
    </row>
    <row r="213" spans="1:19" ht="57.6" customHeight="1" thickBot="1" x14ac:dyDescent="0.35">
      <c r="A213" s="397"/>
      <c r="B213" s="392"/>
      <c r="C213" s="403"/>
      <c r="D213" s="179" t="s">
        <v>196</v>
      </c>
      <c r="E213" s="149"/>
      <c r="F213" s="134"/>
      <c r="G213" s="109" t="str">
        <f t="shared" si="54"/>
        <v/>
      </c>
      <c r="I213" s="149"/>
      <c r="J213" s="134"/>
      <c r="K213" s="109" t="str">
        <f t="shared" si="55"/>
        <v/>
      </c>
      <c r="M213" s="149"/>
      <c r="N213" s="134"/>
      <c r="O213" s="109" t="str">
        <f t="shared" si="56"/>
        <v/>
      </c>
      <c r="Q213" s="149"/>
      <c r="R213" s="134"/>
      <c r="S213" s="109" t="str">
        <f t="shared" si="57"/>
        <v/>
      </c>
    </row>
    <row r="214" spans="1:19" ht="15" thickBot="1" x14ac:dyDescent="0.35">
      <c r="A214" s="398"/>
      <c r="B214" s="393"/>
      <c r="C214" s="130"/>
      <c r="D214" s="286" t="s">
        <v>82</v>
      </c>
      <c r="E214" s="178">
        <f>SUMIF(G209:G213,"&gt;0",E209:E213)</f>
        <v>0</v>
      </c>
      <c r="F214" s="112" t="str">
        <f>IF(G214=1,"Very Good",IF(G214=2,"Good",IF(G214=3,"Fair",IF(G214=4,"Poor",IF(G214=5,"Very Poor","")))))</f>
        <v/>
      </c>
      <c r="G214" s="129" t="str">
        <f>IFERROR(ROUND(IF(E214=0,(AVERAGEIF(G209:G213,"&gt;0")),(SUMPRODUCT(G209:G213,E209:E213)/E214)),0),"")</f>
        <v/>
      </c>
      <c r="I214" s="178">
        <f>SUMIF(K209:K213,"&gt;0",I209:I213)</f>
        <v>0</v>
      </c>
      <c r="J214" s="112" t="str">
        <f>IF(K214=1,"Very Good",IF(K214=2,"Good",IF(K214=3,"Fair",IF(K214=4,"Poor",IF(K214=5,"Very Poor","")))))</f>
        <v/>
      </c>
      <c r="K214" s="129" t="str">
        <f>IFERROR(ROUND(IF(I214=0,(AVERAGEIF(K209:K213,"&gt;0")),(SUMPRODUCT(K209:K213,I209:I213)/I214)),0),"")</f>
        <v/>
      </c>
      <c r="M214" s="178">
        <f>SUMIF(O209:O213,"&gt;0",M209:M213)</f>
        <v>0</v>
      </c>
      <c r="N214" s="112" t="str">
        <f>IF(O214=1,"Very Good",IF(O214=2,"Good",IF(O214=3,"Fair",IF(O214=4,"Poor",IF(O214=5,"Very Poor","")))))</f>
        <v/>
      </c>
      <c r="O214" s="129" t="str">
        <f>IFERROR(ROUND(IF(M214=0,(AVERAGEIF(O209:O213,"&gt;0")),(SUMPRODUCT(O209:O213,M209:M213)/M214)),0),"")</f>
        <v/>
      </c>
      <c r="Q214" s="178">
        <f>SUMIF(S209:S213,"&gt;0",Q209:Q213)</f>
        <v>0</v>
      </c>
      <c r="R214" s="112" t="str">
        <f>IF(S214=1,"Very Good",IF(S214=2,"Good",IF(S214=3,"Fair",IF(S214=4,"Poor",IF(S214=5,"Very Poor","")))))</f>
        <v/>
      </c>
      <c r="S214" s="129" t="str">
        <f>IFERROR(ROUND(IF(Q214=0,(AVERAGEIF(S209:S213,"&gt;0")),(SUMPRODUCT(S209:S213,Q209:Q213)/Q214)),0),"")</f>
        <v/>
      </c>
    </row>
    <row r="215" spans="1:19" ht="57.6" x14ac:dyDescent="0.3">
      <c r="A215" s="396" t="s">
        <v>333</v>
      </c>
      <c r="B215" s="391" t="s">
        <v>34</v>
      </c>
      <c r="C215" s="206" t="s">
        <v>157</v>
      </c>
      <c r="D215" s="138" t="s">
        <v>83</v>
      </c>
      <c r="E215" s="149"/>
      <c r="F215" s="134"/>
      <c r="G215" s="109" t="str">
        <f t="shared" ref="G215:G216" si="58">IF(F215="Very Good",1,IF(F215="Good",2,IF(F215="Fair",3,IF(F215="Poor",4,IF(F215="Very Poor",5,"")))))</f>
        <v/>
      </c>
      <c r="I215" s="149"/>
      <c r="J215" s="134"/>
      <c r="K215" s="109" t="str">
        <f t="shared" ref="K215:K216" si="59">IF(J215="Very Good",1,IF(J215="Good",2,IF(J215="Fair",3,IF(J215="Poor",4,IF(J215="Very Poor",5,"")))))</f>
        <v/>
      </c>
      <c r="M215" s="149"/>
      <c r="N215" s="134"/>
      <c r="O215" s="109" t="str">
        <f t="shared" ref="O215:O216" si="60">IF(N215="Very Good",1,IF(N215="Good",2,IF(N215="Fair",3,IF(N215="Poor",4,IF(N215="Very Poor",5,"")))))</f>
        <v/>
      </c>
      <c r="Q215" s="149"/>
      <c r="R215" s="134"/>
      <c r="S215" s="109" t="str">
        <f t="shared" ref="S215:S216" si="61">IF(R215="Very Good",1,IF(R215="Good",2,IF(R215="Fair",3,IF(R215="Poor",4,IF(R215="Very Poor",5,"")))))</f>
        <v/>
      </c>
    </row>
    <row r="216" spans="1:19" ht="29.4" thickBot="1" x14ac:dyDescent="0.35">
      <c r="A216" s="397"/>
      <c r="B216" s="392"/>
      <c r="C216" s="207" t="s">
        <v>158</v>
      </c>
      <c r="D216" s="135" t="s">
        <v>159</v>
      </c>
      <c r="E216" s="149"/>
      <c r="F216" s="134"/>
      <c r="G216" s="109" t="str">
        <f t="shared" si="58"/>
        <v/>
      </c>
      <c r="I216" s="149"/>
      <c r="J216" s="134"/>
      <c r="K216" s="109" t="str">
        <f t="shared" si="59"/>
        <v/>
      </c>
      <c r="M216" s="149"/>
      <c r="N216" s="134"/>
      <c r="O216" s="109" t="str">
        <f t="shared" si="60"/>
        <v/>
      </c>
      <c r="Q216" s="149"/>
      <c r="R216" s="134"/>
      <c r="S216" s="109" t="str">
        <f t="shared" si="61"/>
        <v/>
      </c>
    </row>
    <row r="217" spans="1:19" ht="15" thickBot="1" x14ac:dyDescent="0.35">
      <c r="A217" s="398"/>
      <c r="B217" s="393"/>
      <c r="C217" s="130"/>
      <c r="D217" s="286" t="s">
        <v>84</v>
      </c>
      <c r="E217" s="178">
        <f>SUMIF(G215:G216,"&gt;0",E215:E216)</f>
        <v>0</v>
      </c>
      <c r="F217" s="112" t="str">
        <f>IF(G217=1,"Very Good",IF(G217=2,"Good",IF(G217=3,"Fair",IF(G217=4,"Poor",IF(G217=5,"Very Poor","")))))</f>
        <v/>
      </c>
      <c r="G217" s="129" t="str">
        <f>IFERROR(ROUND(IF(E217=0,(AVERAGEIF(G215:G216,"&gt;0")),(SUMPRODUCT(G215:G216,E215:E216)/E217)),0),"")</f>
        <v/>
      </c>
      <c r="I217" s="178">
        <f>SUMIF(K215:K216,"&gt;0",I215:I216)</f>
        <v>0</v>
      </c>
      <c r="J217" s="112" t="str">
        <f>IF(K217=1,"Very Good",IF(K217=2,"Good",IF(K217=3,"Fair",IF(K217=4,"Poor",IF(K217=5,"Very Poor","")))))</f>
        <v/>
      </c>
      <c r="K217" s="129" t="str">
        <f>IFERROR(ROUND(IF(I217=0,(AVERAGEIF(K215:K216,"&gt;0")),(SUMPRODUCT(K215:K216,I215:I216)/I217)),0),"")</f>
        <v/>
      </c>
      <c r="M217" s="178">
        <f>SUMIF(O215:O216,"&gt;0",M215:M216)</f>
        <v>0</v>
      </c>
      <c r="N217" s="112" t="str">
        <f>IF(O217=1,"Very Good",IF(O217=2,"Good",IF(O217=3,"Fair",IF(O217=4,"Poor",IF(O217=5,"Very Poor","")))))</f>
        <v/>
      </c>
      <c r="O217" s="129" t="str">
        <f>IFERROR(ROUND(IF(M217=0,(AVERAGEIF(O215:O216,"&gt;0")),(SUMPRODUCT(O215:O216,M215:M216)/M217)),0),"")</f>
        <v/>
      </c>
      <c r="Q217" s="178">
        <f>SUMIF(S215:S216,"&gt;0",Q215:Q216)</f>
        <v>0</v>
      </c>
      <c r="R217" s="112" t="str">
        <f>IF(S217=1,"Very Good",IF(S217=2,"Good",IF(S217=3,"Fair",IF(S217=4,"Poor",IF(S217=5,"Very Poor","")))))</f>
        <v/>
      </c>
      <c r="S217" s="129" t="str">
        <f>IFERROR(ROUND(IF(Q217=0,(AVERAGEIF(S215:S216,"&gt;0")),(SUMPRODUCT(S215:S216,Q215:Q216)/Q217)),0),"")</f>
        <v/>
      </c>
    </row>
    <row r="218" spans="1:19" ht="15" thickBot="1" x14ac:dyDescent="0.35">
      <c r="A218" s="423" t="s">
        <v>128</v>
      </c>
      <c r="B218" s="424"/>
      <c r="C218" s="424"/>
      <c r="D218" s="425"/>
      <c r="E218" s="256"/>
      <c r="F218" s="112" t="str">
        <f>IF(G218=1,"Very Good",IF(G218=2,"Good",IF(G218=3,"Fair",IF(G218=4,"Poor",IF(G218=5,"Very Poor","")))))</f>
        <v/>
      </c>
      <c r="G218" s="129" t="str">
        <f>IFERROR(ROUND(SUM(G4:G26,G28:G41,G43:G61,G63:G70,G72:G88,G90:G95,G97:G115,G117:G125,G128:G138,G140:G149,G151:G169,G171:G187,G189:G196,G198:G206,G209:G213,G215:G216)/COUNT(G4:G26,G28:G41,G43:G61,G63:G70,G72:G88,G90:G95,G97:G115,G117:G125,G128:G138,G140:G149,G151:G169,G171:G187,G189:G196,G198:G206,G209:G213,G215:G216),0),"")</f>
        <v/>
      </c>
      <c r="I218" s="256"/>
      <c r="J218" s="112" t="str">
        <f>IF(K218=1,"Very Good",IF(K218=2,"Good",IF(K218=3,"Fair",IF(K218=4,"Poor",IF(K218=5,"Very Poor","")))))</f>
        <v/>
      </c>
      <c r="K218" s="129" t="str">
        <f>IFERROR(ROUND(SUM(K4:K26,K28:K41,K43:K61,K63:K70,K72:K88,K90:K95,K97:K115,K117:K125,K128:K138,K140:K149,K151:K169,K171:K187,K189:K196,K198:K206,K209:K213,K215:K216)/COUNT(K4:K26,K28:K41,K43:K61,K63:K70,K72:K88,K90:K95,K97:K115,K117:K125,K128:K138,K140:K149,K151:K169,K171:K187,K189:K196,K198:K206,K209:K213,K215:K216),0),"")</f>
        <v/>
      </c>
      <c r="M218" s="256"/>
      <c r="N218" s="112" t="str">
        <f>IF(O218=1,"Very Good",IF(O218=2,"Good",IF(O218=3,"Fair",IF(O218=4,"Poor",IF(O218=5,"Very Poor","")))))</f>
        <v/>
      </c>
      <c r="O218" s="129" t="str">
        <f>IFERROR(ROUND(SUM(O4:O26,O28:O41,O43:O61,O63:O70,O72:O88,O90:O95,O97:O115,O117:O125,O128:O138,O140:O149,O151:O169,O171:O187,O189:O196,O198:O206,O209:O213,O215:O216)/COUNT(O4:O26,O28:O41,O43:O61,O63:O70,O72:O88,O90:O95,O97:O115,O117:O125,O128:O138,O140:O149,O151:O169,O171:O187,O189:O196,O198:O206,O209:O213,O215:O216),0),"")</f>
        <v/>
      </c>
      <c r="Q218" s="256"/>
      <c r="R218" s="112" t="str">
        <f>IF(S218=1,"Very Good",IF(S218=2,"Good",IF(S218=3,"Fair",IF(S218=4,"Poor",IF(S218=5,"Very Poor","")))))</f>
        <v/>
      </c>
      <c r="S218" s="129" t="str">
        <f>IFERROR(ROUND(SUM(S4:S26,S28:S41,S43:S61,S63:S70,S72:S88,S90:S95,S97:S115,S117:S125,S128:S138,S140:S149,S151:S169,S171:S187,S189:S196,S198:S206,S209:S213,S215:S216)/COUNT(S4:S26,S28:S41,S43:S61,S63:S70,S72:S88,S90:S95,S97:S115,S117:S125,S128:S138,S140:S149,S151:S169,S171:S187,S189:S196,S198:S206,S209:S213,S215:S216),0),"")</f>
        <v/>
      </c>
    </row>
    <row r="219" spans="1:19" x14ac:dyDescent="0.3">
      <c r="A219" s="186"/>
      <c r="B219" s="186"/>
      <c r="C219" s="186"/>
      <c r="D219" s="186"/>
    </row>
    <row r="220" spans="1:19" ht="15.6" customHeight="1" x14ac:dyDescent="0.3">
      <c r="A220" s="128" t="s">
        <v>85</v>
      </c>
      <c r="B220" s="370" t="s">
        <v>197</v>
      </c>
      <c r="C220" s="370"/>
      <c r="D220" s="370"/>
      <c r="E220" s="370"/>
      <c r="F220" s="370"/>
      <c r="G220" s="370"/>
      <c r="I220" s="114"/>
      <c r="M220" s="114"/>
      <c r="Q220" s="114"/>
    </row>
    <row r="221" spans="1:19" ht="30" customHeight="1" thickBot="1" x14ac:dyDescent="0.35">
      <c r="A221" s="127" t="s">
        <v>37</v>
      </c>
      <c r="B221" s="370" t="s">
        <v>376</v>
      </c>
      <c r="C221" s="370"/>
      <c r="D221" s="370"/>
      <c r="E221" s="370"/>
      <c r="F221" s="370"/>
      <c r="G221" s="370"/>
      <c r="I221" s="114"/>
      <c r="M221" s="114"/>
      <c r="Q221" s="114"/>
    </row>
    <row r="222" spans="1:19" ht="30" customHeight="1" thickBot="1" x14ac:dyDescent="0.35">
      <c r="A222" s="192" t="s">
        <v>334</v>
      </c>
      <c r="B222" s="371" t="s">
        <v>329</v>
      </c>
      <c r="C222" s="372"/>
      <c r="D222" s="282"/>
      <c r="E222" s="282"/>
      <c r="F222" s="282"/>
      <c r="G222" s="282"/>
      <c r="I222" s="282"/>
      <c r="J222" s="282"/>
      <c r="K222" s="282"/>
      <c r="M222" s="282"/>
      <c r="N222" s="282"/>
      <c r="O222" s="282"/>
      <c r="Q222" s="282"/>
      <c r="R222" s="282"/>
      <c r="S222" s="282"/>
    </row>
    <row r="223" spans="1:19" s="115" customFormat="1" ht="15" thickBot="1" x14ac:dyDescent="0.35">
      <c r="A223" s="126"/>
      <c r="B223" s="426" t="s">
        <v>88</v>
      </c>
      <c r="C223" s="427"/>
      <c r="D223" s="116"/>
      <c r="E223" s="139"/>
      <c r="I223" s="139"/>
      <c r="M223" s="139"/>
      <c r="Q223" s="139"/>
    </row>
    <row r="224" spans="1:19" s="115" customFormat="1" x14ac:dyDescent="0.3">
      <c r="A224" s="114"/>
      <c r="B224" s="125">
        <v>1</v>
      </c>
      <c r="C224" s="124" t="s">
        <v>89</v>
      </c>
      <c r="D224" s="116"/>
      <c r="E224" s="139"/>
      <c r="I224" s="139"/>
      <c r="M224" s="139"/>
      <c r="Q224" s="139"/>
    </row>
    <row r="225" spans="1:19" s="115" customFormat="1" x14ac:dyDescent="0.3">
      <c r="A225" s="114"/>
      <c r="B225" s="123">
        <v>2</v>
      </c>
      <c r="C225" s="122" t="s">
        <v>90</v>
      </c>
      <c r="D225" s="116"/>
      <c r="E225" s="139"/>
      <c r="I225" s="139"/>
      <c r="M225" s="139"/>
      <c r="Q225" s="139"/>
    </row>
    <row r="226" spans="1:19" s="115" customFormat="1" x14ac:dyDescent="0.3">
      <c r="A226" s="114"/>
      <c r="B226" s="123">
        <v>3</v>
      </c>
      <c r="C226" s="122" t="s">
        <v>91</v>
      </c>
      <c r="D226" s="116"/>
      <c r="E226" s="139"/>
      <c r="I226" s="139"/>
      <c r="M226" s="139"/>
      <c r="Q226" s="139"/>
    </row>
    <row r="227" spans="1:19" s="115" customFormat="1" x14ac:dyDescent="0.3">
      <c r="A227" s="114"/>
      <c r="B227" s="123">
        <v>4</v>
      </c>
      <c r="C227" s="122" t="s">
        <v>92</v>
      </c>
      <c r="D227" s="116"/>
      <c r="E227" s="139"/>
      <c r="I227" s="139"/>
      <c r="M227" s="139"/>
      <c r="Q227" s="139"/>
    </row>
    <row r="228" spans="1:19" s="115" customFormat="1" ht="15" thickBot="1" x14ac:dyDescent="0.35">
      <c r="A228" s="114"/>
      <c r="B228" s="121">
        <v>5</v>
      </c>
      <c r="C228" s="120" t="s">
        <v>93</v>
      </c>
      <c r="D228" s="116"/>
      <c r="E228" s="139"/>
      <c r="I228" s="139"/>
      <c r="M228" s="139"/>
      <c r="Q228" s="139"/>
    </row>
    <row r="229" spans="1:19" s="115" customFormat="1" ht="15" thickBot="1" x14ac:dyDescent="0.35">
      <c r="A229" s="193" t="s">
        <v>335</v>
      </c>
      <c r="B229" s="375" t="s">
        <v>330</v>
      </c>
      <c r="C229" s="375"/>
      <c r="D229" s="375"/>
      <c r="E229" s="375"/>
      <c r="F229" s="375"/>
      <c r="G229" s="375"/>
      <c r="I229" s="114"/>
      <c r="J229" s="114"/>
      <c r="K229" s="114"/>
    </row>
    <row r="230" spans="1:19" s="115" customFormat="1" ht="30" customHeight="1" thickBot="1" x14ac:dyDescent="0.35">
      <c r="A230" s="192" t="s">
        <v>87</v>
      </c>
      <c r="B230" s="420" t="s">
        <v>336</v>
      </c>
      <c r="C230" s="421"/>
      <c r="D230" s="285"/>
      <c r="E230" s="285"/>
      <c r="F230" s="285"/>
      <c r="G230" s="285"/>
      <c r="I230" s="285"/>
      <c r="J230" s="285"/>
      <c r="K230" s="285"/>
      <c r="M230" s="285"/>
      <c r="N230" s="285"/>
      <c r="O230" s="285"/>
      <c r="Q230" s="285"/>
      <c r="R230" s="285"/>
      <c r="S230" s="285"/>
    </row>
    <row r="231" spans="1:19" x14ac:dyDescent="0.3">
      <c r="A231" s="126"/>
      <c r="B231" s="168">
        <v>1</v>
      </c>
      <c r="C231" s="169" t="s">
        <v>129</v>
      </c>
    </row>
    <row r="232" spans="1:19" x14ac:dyDescent="0.3">
      <c r="B232" s="170">
        <v>2</v>
      </c>
      <c r="C232" s="171" t="s">
        <v>98</v>
      </c>
    </row>
    <row r="233" spans="1:19" x14ac:dyDescent="0.3">
      <c r="B233" s="172">
        <v>3</v>
      </c>
      <c r="C233" s="173" t="s">
        <v>97</v>
      </c>
    </row>
    <row r="234" spans="1:19" x14ac:dyDescent="0.3">
      <c r="B234" s="174">
        <v>4</v>
      </c>
      <c r="C234" s="175" t="s">
        <v>102</v>
      </c>
    </row>
    <row r="235" spans="1:19" x14ac:dyDescent="0.3">
      <c r="B235" s="181">
        <v>5</v>
      </c>
      <c r="C235" s="182" t="s">
        <v>130</v>
      </c>
    </row>
    <row r="236" spans="1:19" ht="15" thickBot="1" x14ac:dyDescent="0.35">
      <c r="B236" s="176">
        <v>0</v>
      </c>
      <c r="C236" s="177" t="s">
        <v>131</v>
      </c>
    </row>
    <row r="237" spans="1:19" s="115" customFormat="1" x14ac:dyDescent="0.3">
      <c r="A237" s="114"/>
      <c r="B237" s="139"/>
      <c r="C237" s="285"/>
      <c r="D237" s="116"/>
      <c r="E237" s="139"/>
      <c r="I237" s="139"/>
      <c r="M237" s="139"/>
      <c r="Q237" s="139"/>
    </row>
    <row r="238" spans="1:19" s="180" customFormat="1" ht="35.4" customHeight="1" x14ac:dyDescent="0.3">
      <c r="A238" s="119" t="s">
        <v>142</v>
      </c>
      <c r="B238" s="422" t="s">
        <v>232</v>
      </c>
      <c r="C238" s="422"/>
      <c r="D238" s="422"/>
      <c r="E238" s="422"/>
      <c r="F238" s="422"/>
      <c r="G238" s="422"/>
    </row>
    <row r="239" spans="1:19" s="257" customFormat="1" ht="30" customHeight="1" x14ac:dyDescent="0.3">
      <c r="A239" s="127" t="s">
        <v>200</v>
      </c>
      <c r="B239" s="370" t="s">
        <v>461</v>
      </c>
      <c r="C239" s="370"/>
      <c r="D239" s="370"/>
      <c r="E239" s="370"/>
      <c r="F239" s="370"/>
      <c r="G239" s="370"/>
    </row>
  </sheetData>
  <sheetProtection sheet="1" formatCells="0" formatColumns="0" formatRows="0" insertColumns="0" insertRows="0" deleteColumns="0" deleteRows="0" autoFilter="0"/>
  <mergeCells count="65">
    <mergeCell ref="E1:G1"/>
    <mergeCell ref="I1:K1"/>
    <mergeCell ref="M1:O1"/>
    <mergeCell ref="Q1:S1"/>
    <mergeCell ref="A2:A3"/>
    <mergeCell ref="B2:B3"/>
    <mergeCell ref="C2:C3"/>
    <mergeCell ref="D2:D3"/>
    <mergeCell ref="E2:E3"/>
    <mergeCell ref="F2:F3"/>
    <mergeCell ref="S2:S3"/>
    <mergeCell ref="A4:A27"/>
    <mergeCell ref="B4:B127"/>
    <mergeCell ref="C4:C27"/>
    <mergeCell ref="A28:A42"/>
    <mergeCell ref="C28:C42"/>
    <mergeCell ref="A43:A62"/>
    <mergeCell ref="G2:G3"/>
    <mergeCell ref="I2:I3"/>
    <mergeCell ref="J2:J3"/>
    <mergeCell ref="K2:K3"/>
    <mergeCell ref="M2:M3"/>
    <mergeCell ref="N2:N3"/>
    <mergeCell ref="A90:A96"/>
    <mergeCell ref="C90:C96"/>
    <mergeCell ref="O2:O3"/>
    <mergeCell ref="Q2:Q3"/>
    <mergeCell ref="R2:R3"/>
    <mergeCell ref="C43:C62"/>
    <mergeCell ref="A63:A71"/>
    <mergeCell ref="C63:C71"/>
    <mergeCell ref="A72:A89"/>
    <mergeCell ref="C72:C89"/>
    <mergeCell ref="A198:A208"/>
    <mergeCell ref="C198:C208"/>
    <mergeCell ref="A97:A116"/>
    <mergeCell ref="C97:C116"/>
    <mergeCell ref="A117:A127"/>
    <mergeCell ref="C117:C127"/>
    <mergeCell ref="A128:A139"/>
    <mergeCell ref="B128:B208"/>
    <mergeCell ref="C128:C139"/>
    <mergeCell ref="A140:A150"/>
    <mergeCell ref="C140:C150"/>
    <mergeCell ref="A151:A170"/>
    <mergeCell ref="C151:C170"/>
    <mergeCell ref="A171:A188"/>
    <mergeCell ref="C171:C188"/>
    <mergeCell ref="A189:A197"/>
    <mergeCell ref="C189:C197"/>
    <mergeCell ref="A209:A214"/>
    <mergeCell ref="B209:B214"/>
    <mergeCell ref="C209:C211"/>
    <mergeCell ref="C212:C213"/>
    <mergeCell ref="A215:A217"/>
    <mergeCell ref="B215:B217"/>
    <mergeCell ref="B230:C230"/>
    <mergeCell ref="B238:G238"/>
    <mergeCell ref="B239:G239"/>
    <mergeCell ref="A218:D218"/>
    <mergeCell ref="B220:G220"/>
    <mergeCell ref="B221:G221"/>
    <mergeCell ref="B222:C222"/>
    <mergeCell ref="B223:C223"/>
    <mergeCell ref="B229:G229"/>
  </mergeCells>
  <conditionalFormatting sqref="F27 J27 N27 R27 F42 J42 N42 R42 F62 J62 N62 R62 F71 J71 N71 R71 F89 J89 N89 R89 F96 J96 N96 R96 F116 J116 N116 R116 N126:N127 F126:F127 J126:J127 R126:R127 F139 J139 N139 R139 F150 J150 N150 R150 F170 J170 N170 R170 F188 J188 N188 R188 F197 J197 N197 R197 F207:F208 J207:J208 N207:N208 R207:R208 F214 J214 N214 R214 F217:F218 J217:J218 N217:N218 R217:R218">
    <cfRule type="containsText" dxfId="24" priority="1" operator="containsText" text="N/A">
      <formula>NOT(ISERROR(SEARCH("N/A",F27)))</formula>
    </cfRule>
    <cfRule type="containsText" dxfId="23" priority="2" operator="containsText" text="Fair">
      <formula>NOT(ISERROR(SEARCH("Fair",F27)))</formula>
    </cfRule>
    <cfRule type="containsText" dxfId="22" priority="3" operator="containsText" text="Very Poor">
      <formula>NOT(ISERROR(SEARCH("Very Poor",F27)))</formula>
    </cfRule>
    <cfRule type="containsText" dxfId="21" priority="4" operator="containsText" text="Poor">
      <formula>NOT(ISERROR(SEARCH("Poor",F27)))</formula>
    </cfRule>
    <cfRule type="containsText" dxfId="20" priority="5" operator="containsText" text="Very Good">
      <formula>NOT(ISERROR(SEARCH("Very Good",F27)))</formula>
    </cfRule>
    <cfRule type="containsText" dxfId="19" priority="6" operator="containsText" text="Good">
      <formula>NOT(ISERROR(SEARCH("Good",F27)))</formula>
    </cfRule>
  </conditionalFormatting>
  <dataValidations count="2">
    <dataValidation type="list" allowBlank="1" showInputMessage="1" showErrorMessage="1" sqref="E43:E61 E63:E70 E28:E41 E140:E149 E215:E216 E4:E26 E117:E125 E128:E138 E151:E169 E171:E187 E189:E196 E198:E206 E209:E213 E72:E88 E90:E95 E97:E115 I43:I61 I63:I70 I28:I41 I140:I149 I215:I216 I4:I26 I117:I125 I128:I138 I151:I169 I171:I187 I189:I196 I198:I206 I209:I213 I72:I88 I90:I95 I97:I115 M43:M61 M63:M70 M28:M41 M140:M149 M215:M216 M4:M26 M117:M125 M128:M138 M151:M169 M171:M187 M189:M196 M198:M206 M209:M213 M72:M88 M90:M95 M97:M115 Q43:Q61 Q63:Q70 Q28:Q41 Q140:Q149 Q215:Q216 Q4:Q26 Q117:Q125 Q128:Q138 Q151:Q169 Q171:Q187 Q189:Q196 Q198:Q206 Q209:Q213 Q72:Q88 Q90:Q95 Q97:Q115" xr:uid="{6CCDD84D-2988-45A7-856E-8C65868F3DB9}">
      <formula1>"1,2,3,4,5"</formula1>
    </dataValidation>
    <dataValidation type="list" allowBlank="1" showInputMessage="1" showErrorMessage="1" sqref="F43:F61 F4:F26 F72:F88 F28:F41 F90:F95 F63:F70 F97:F115 F117:F125 F128:F138 F140:F149 F151:F169 F171:F187 F189:F196 F198:F206 F209:F213 F215:F216 J43:J61 J4:J26 J72:J88 J28:J41 J90:J95 J63:J70 J97:J115 J117:J125 J128:J138 J140:J149 J151:J169 J171:J187 J189:J196 J198:J206 J209:J213 J215:J216 N43:N61 N4:N26 N72:N88 N28:N41 N90:N95 N63:N70 N97:N115 N117:N125 N128:N138 N140:N149 N151:N169 N171:N187 N189:N196 N198:N206 N209:N213 N215:N216 R43:R61 R4:R26 R72:R88 R28:R41 R90:R95 R63:R70 R97:R115 R117:R125 R128:R138 R140:R149 R151:R169 R171:R187 R189:R196 R198:R206 R209:R213 R215:R216" xr:uid="{CCCF9B71-266F-4751-8E3F-5AA9BE0D86A2}">
      <formula1>"Very Good,Good,Fair,Poor,Very Poor,N/A"</formula1>
    </dataValidation>
  </dataValidations>
  <pageMargins left="0.23622047244094491" right="0.23622047244094491" top="0.74803149606299213" bottom="0.74803149606299213" header="0.31496062992125984" footer="0.31496062992125984"/>
  <pageSetup paperSize="3" scale="80" fitToHeight="0" orientation="portrait" horizontalDpi="4294967293" r:id="rId1"/>
  <headerFooter>
    <oddHeader>&amp;C&amp;"-,Bold"&amp;12Building and Property Asset Performance Evaluation Matrix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385E-E121-406B-8777-F6FA3F6DE947}">
  <sheetPr>
    <tabColor theme="9"/>
    <pageSetUpPr fitToPage="1"/>
  </sheetPr>
  <dimension ref="A1:AM248"/>
  <sheetViews>
    <sheetView topLeftCell="E1" zoomScale="83" zoomScaleNormal="83" workbookViewId="0">
      <pane ySplit="3" topLeftCell="A4" activePane="bottomLeft" state="frozen"/>
      <selection activeCell="J244" sqref="J244"/>
      <selection pane="bottomLeft" activeCell="J244" sqref="J244"/>
    </sheetView>
  </sheetViews>
  <sheetFormatPr defaultColWidth="9.109375" defaultRowHeight="14.4" x14ac:dyDescent="0.3"/>
  <cols>
    <col min="1" max="1" width="20.6640625" style="114" customWidth="1"/>
    <col min="2" max="2" width="6.33203125" style="118" customWidth="1"/>
    <col min="3" max="3" width="45.77734375" style="117" customWidth="1"/>
    <col min="4" max="4" width="80.77734375" style="116" customWidth="1"/>
    <col min="5" max="5" width="12.77734375" style="116" customWidth="1"/>
    <col min="6" max="10" width="4.6640625" style="115" customWidth="1"/>
    <col min="11" max="11" width="5.109375" style="115" customWidth="1"/>
    <col min="12" max="12" width="4.6640625" style="115" customWidth="1"/>
    <col min="13" max="13" width="9.109375" style="114"/>
    <col min="14" max="14" width="12.77734375" style="116" customWidth="1"/>
    <col min="15" max="19" width="4.6640625" style="115" customWidth="1"/>
    <col min="20" max="20" width="5.109375" style="115" customWidth="1"/>
    <col min="21" max="21" width="4.6640625" style="115" customWidth="1"/>
    <col min="22" max="22" width="9.109375" style="114"/>
    <col min="23" max="23" width="12.77734375" style="116" customWidth="1"/>
    <col min="24" max="28" width="4.6640625" style="115" customWidth="1"/>
    <col min="29" max="29" width="5.109375" style="115" customWidth="1"/>
    <col min="30" max="30" width="4.6640625" style="115" customWidth="1"/>
    <col min="31" max="31" width="9.109375" style="114"/>
    <col min="32" max="32" width="12.77734375" style="116" customWidth="1"/>
    <col min="33" max="37" width="4.6640625" style="115" customWidth="1"/>
    <col min="38" max="38" width="5.109375" style="115" customWidth="1"/>
    <col min="39" max="39" width="4.6640625" style="115" customWidth="1"/>
    <col min="40" max="16384" width="9.109375" style="114"/>
  </cols>
  <sheetData>
    <row r="1" spans="1:39" ht="18.600000000000001" thickBot="1" x14ac:dyDescent="0.35">
      <c r="E1" s="417" t="s">
        <v>427</v>
      </c>
      <c r="F1" s="418"/>
      <c r="G1" s="418"/>
      <c r="H1" s="418"/>
      <c r="I1" s="418"/>
      <c r="J1" s="418"/>
      <c r="K1" s="418"/>
      <c r="L1" s="419"/>
      <c r="N1" s="417" t="s">
        <v>427</v>
      </c>
      <c r="O1" s="418"/>
      <c r="P1" s="418"/>
      <c r="Q1" s="418"/>
      <c r="R1" s="418"/>
      <c r="S1" s="418"/>
      <c r="T1" s="418"/>
      <c r="U1" s="419"/>
      <c r="W1" s="417" t="s">
        <v>427</v>
      </c>
      <c r="X1" s="418"/>
      <c r="Y1" s="418"/>
      <c r="Z1" s="418"/>
      <c r="AA1" s="418"/>
      <c r="AB1" s="418"/>
      <c r="AC1" s="418"/>
      <c r="AD1" s="419"/>
      <c r="AF1" s="417" t="s">
        <v>427</v>
      </c>
      <c r="AG1" s="418"/>
      <c r="AH1" s="418"/>
      <c r="AI1" s="418"/>
      <c r="AJ1" s="418"/>
      <c r="AK1" s="418"/>
      <c r="AL1" s="418"/>
      <c r="AM1" s="419"/>
    </row>
    <row r="2" spans="1:39" ht="60" customHeight="1" thickBot="1" x14ac:dyDescent="0.35">
      <c r="A2" s="333" t="s">
        <v>342</v>
      </c>
      <c r="B2" s="391" t="s">
        <v>27</v>
      </c>
      <c r="C2" s="333" t="s">
        <v>198</v>
      </c>
      <c r="D2" s="333" t="s">
        <v>135</v>
      </c>
      <c r="E2" s="333" t="s">
        <v>337</v>
      </c>
      <c r="F2" s="330" t="s">
        <v>428</v>
      </c>
      <c r="G2" s="331"/>
      <c r="H2" s="331"/>
      <c r="I2" s="331"/>
      <c r="J2" s="331"/>
      <c r="K2" s="331"/>
      <c r="L2" s="332"/>
      <c r="N2" s="333" t="s">
        <v>337</v>
      </c>
      <c r="O2" s="330" t="s">
        <v>428</v>
      </c>
      <c r="P2" s="331"/>
      <c r="Q2" s="331"/>
      <c r="R2" s="331"/>
      <c r="S2" s="331"/>
      <c r="T2" s="331"/>
      <c r="U2" s="332"/>
      <c r="W2" s="333" t="s">
        <v>337</v>
      </c>
      <c r="X2" s="330" t="s">
        <v>428</v>
      </c>
      <c r="Y2" s="331"/>
      <c r="Z2" s="331"/>
      <c r="AA2" s="331"/>
      <c r="AB2" s="331"/>
      <c r="AC2" s="331"/>
      <c r="AD2" s="332"/>
      <c r="AF2" s="333" t="s">
        <v>337</v>
      </c>
      <c r="AG2" s="330" t="s">
        <v>428</v>
      </c>
      <c r="AH2" s="331"/>
      <c r="AI2" s="331"/>
      <c r="AJ2" s="331"/>
      <c r="AK2" s="331"/>
      <c r="AL2" s="331"/>
      <c r="AM2" s="332"/>
    </row>
    <row r="3" spans="1:39" ht="69.150000000000006" customHeight="1" thickBot="1" x14ac:dyDescent="0.35">
      <c r="A3" s="339"/>
      <c r="B3" s="393"/>
      <c r="C3" s="339"/>
      <c r="D3" s="339"/>
      <c r="E3" s="416"/>
      <c r="F3" s="247" t="s">
        <v>71</v>
      </c>
      <c r="G3" s="248" t="s">
        <v>72</v>
      </c>
      <c r="H3" s="249" t="s">
        <v>73</v>
      </c>
      <c r="I3" s="250" t="s">
        <v>74</v>
      </c>
      <c r="J3" s="251" t="s">
        <v>75</v>
      </c>
      <c r="K3" s="252" t="s">
        <v>76</v>
      </c>
      <c r="L3" s="253" t="s">
        <v>77</v>
      </c>
      <c r="N3" s="416"/>
      <c r="O3" s="247" t="s">
        <v>71</v>
      </c>
      <c r="P3" s="248" t="s">
        <v>72</v>
      </c>
      <c r="Q3" s="249" t="s">
        <v>73</v>
      </c>
      <c r="R3" s="250" t="s">
        <v>74</v>
      </c>
      <c r="S3" s="251" t="s">
        <v>75</v>
      </c>
      <c r="T3" s="252" t="s">
        <v>76</v>
      </c>
      <c r="U3" s="253" t="s">
        <v>77</v>
      </c>
      <c r="W3" s="416"/>
      <c r="X3" s="247" t="s">
        <v>71</v>
      </c>
      <c r="Y3" s="248" t="s">
        <v>72</v>
      </c>
      <c r="Z3" s="249" t="s">
        <v>73</v>
      </c>
      <c r="AA3" s="250" t="s">
        <v>74</v>
      </c>
      <c r="AB3" s="251" t="s">
        <v>75</v>
      </c>
      <c r="AC3" s="252" t="s">
        <v>76</v>
      </c>
      <c r="AD3" s="253" t="s">
        <v>77</v>
      </c>
      <c r="AF3" s="416"/>
      <c r="AG3" s="247" t="s">
        <v>71</v>
      </c>
      <c r="AH3" s="248" t="s">
        <v>72</v>
      </c>
      <c r="AI3" s="249" t="s">
        <v>73</v>
      </c>
      <c r="AJ3" s="250" t="s">
        <v>74</v>
      </c>
      <c r="AK3" s="251" t="s">
        <v>75</v>
      </c>
      <c r="AL3" s="252" t="s">
        <v>76</v>
      </c>
      <c r="AM3" s="253" t="s">
        <v>77</v>
      </c>
    </row>
    <row r="4" spans="1:39" ht="15" customHeight="1" x14ac:dyDescent="0.3">
      <c r="A4" s="396" t="s">
        <v>233</v>
      </c>
      <c r="B4" s="391" t="s">
        <v>30</v>
      </c>
      <c r="C4" s="396" t="s">
        <v>143</v>
      </c>
      <c r="D4" s="213" t="s">
        <v>234</v>
      </c>
      <c r="E4" s="134"/>
      <c r="F4" s="137"/>
      <c r="G4" s="136"/>
      <c r="H4" s="136"/>
      <c r="I4" s="136"/>
      <c r="J4" s="136"/>
      <c r="K4" s="131"/>
      <c r="L4" s="109" t="str">
        <f t="shared" ref="L4:L71" si="0">IF(K4&gt;0,"N/A",IF(SUM(F4:J4)=0,"",SUM(F4:J4)))</f>
        <v/>
      </c>
      <c r="N4" s="134"/>
      <c r="O4" s="137"/>
      <c r="P4" s="136"/>
      <c r="Q4" s="136"/>
      <c r="R4" s="136"/>
      <c r="S4" s="136"/>
      <c r="T4" s="131"/>
      <c r="U4" s="109" t="str">
        <f t="shared" ref="U4:U26" si="1">IF(T4&gt;0,"N/A",IF(SUM(O4:S4)=0,"",SUM(O4:S4)))</f>
        <v/>
      </c>
      <c r="W4" s="134"/>
      <c r="X4" s="137"/>
      <c r="Y4" s="136"/>
      <c r="Z4" s="136"/>
      <c r="AA4" s="136"/>
      <c r="AB4" s="136"/>
      <c r="AC4" s="131"/>
      <c r="AD4" s="109" t="str">
        <f t="shared" ref="AD4:AD26" si="2">IF(AC4&gt;0,"N/A",IF(SUM(X4:AB4)=0,"",SUM(X4:AB4)))</f>
        <v/>
      </c>
      <c r="AF4" s="134"/>
      <c r="AG4" s="137"/>
      <c r="AH4" s="136"/>
      <c r="AI4" s="136"/>
      <c r="AJ4" s="136"/>
      <c r="AK4" s="136"/>
      <c r="AL4" s="131"/>
      <c r="AM4" s="109" t="str">
        <f t="shared" ref="AM4:AM26" si="3">IF(AL4&gt;0,"N/A",IF(SUM(AG4:AK4)=0,"",SUM(AG4:AK4)))</f>
        <v/>
      </c>
    </row>
    <row r="5" spans="1:39" ht="15" customHeight="1" x14ac:dyDescent="0.3">
      <c r="A5" s="397"/>
      <c r="B5" s="392"/>
      <c r="C5" s="397"/>
      <c r="D5" s="151" t="s">
        <v>235</v>
      </c>
      <c r="E5" s="134"/>
      <c r="F5" s="137"/>
      <c r="G5" s="136"/>
      <c r="H5" s="136"/>
      <c r="I5" s="136"/>
      <c r="J5" s="136"/>
      <c r="K5" s="131"/>
      <c r="L5" s="109" t="str">
        <f t="shared" si="0"/>
        <v/>
      </c>
      <c r="N5" s="134"/>
      <c r="O5" s="137"/>
      <c r="P5" s="136"/>
      <c r="Q5" s="136"/>
      <c r="R5" s="136"/>
      <c r="S5" s="136"/>
      <c r="T5" s="131"/>
      <c r="U5" s="109" t="str">
        <f t="shared" si="1"/>
        <v/>
      </c>
      <c r="W5" s="134"/>
      <c r="X5" s="137"/>
      <c r="Y5" s="136"/>
      <c r="Z5" s="136"/>
      <c r="AA5" s="136"/>
      <c r="AB5" s="136"/>
      <c r="AC5" s="131"/>
      <c r="AD5" s="109" t="str">
        <f t="shared" si="2"/>
        <v/>
      </c>
      <c r="AF5" s="134"/>
      <c r="AG5" s="137"/>
      <c r="AH5" s="136"/>
      <c r="AI5" s="136"/>
      <c r="AJ5" s="136"/>
      <c r="AK5" s="136"/>
      <c r="AL5" s="131"/>
      <c r="AM5" s="109" t="str">
        <f t="shared" si="3"/>
        <v/>
      </c>
    </row>
    <row r="6" spans="1:39" ht="15" customHeight="1" x14ac:dyDescent="0.3">
      <c r="A6" s="397"/>
      <c r="B6" s="392"/>
      <c r="C6" s="397"/>
      <c r="D6" s="151" t="s">
        <v>236</v>
      </c>
      <c r="E6" s="134"/>
      <c r="F6" s="137"/>
      <c r="G6" s="136"/>
      <c r="H6" s="136"/>
      <c r="I6" s="136"/>
      <c r="J6" s="136"/>
      <c r="K6" s="131"/>
      <c r="L6" s="109" t="str">
        <f t="shared" si="0"/>
        <v/>
      </c>
      <c r="N6" s="134"/>
      <c r="O6" s="137"/>
      <c r="P6" s="136"/>
      <c r="Q6" s="136"/>
      <c r="R6" s="136"/>
      <c r="S6" s="136"/>
      <c r="T6" s="131"/>
      <c r="U6" s="109" t="str">
        <f t="shared" si="1"/>
        <v/>
      </c>
      <c r="W6" s="134"/>
      <c r="X6" s="137"/>
      <c r="Y6" s="136"/>
      <c r="Z6" s="136"/>
      <c r="AA6" s="136"/>
      <c r="AB6" s="136"/>
      <c r="AC6" s="131"/>
      <c r="AD6" s="109" t="str">
        <f t="shared" si="2"/>
        <v/>
      </c>
      <c r="AF6" s="134"/>
      <c r="AG6" s="137"/>
      <c r="AH6" s="136"/>
      <c r="AI6" s="136"/>
      <c r="AJ6" s="136"/>
      <c r="AK6" s="136"/>
      <c r="AL6" s="131"/>
      <c r="AM6" s="109" t="str">
        <f t="shared" si="3"/>
        <v/>
      </c>
    </row>
    <row r="7" spans="1:39" ht="15" customHeight="1" x14ac:dyDescent="0.3">
      <c r="A7" s="397"/>
      <c r="B7" s="392"/>
      <c r="C7" s="397"/>
      <c r="D7" s="151" t="s">
        <v>237</v>
      </c>
      <c r="E7" s="134"/>
      <c r="F7" s="137"/>
      <c r="G7" s="136"/>
      <c r="H7" s="136"/>
      <c r="I7" s="136"/>
      <c r="J7" s="136"/>
      <c r="K7" s="131"/>
      <c r="L7" s="109" t="str">
        <f t="shared" si="0"/>
        <v/>
      </c>
      <c r="N7" s="134"/>
      <c r="O7" s="137"/>
      <c r="P7" s="136"/>
      <c r="Q7" s="136"/>
      <c r="R7" s="136"/>
      <c r="S7" s="136"/>
      <c r="T7" s="131"/>
      <c r="U7" s="109" t="str">
        <f t="shared" si="1"/>
        <v/>
      </c>
      <c r="W7" s="134"/>
      <c r="X7" s="137"/>
      <c r="Y7" s="136"/>
      <c r="Z7" s="136"/>
      <c r="AA7" s="136"/>
      <c r="AB7" s="136"/>
      <c r="AC7" s="131"/>
      <c r="AD7" s="109" t="str">
        <f t="shared" si="2"/>
        <v/>
      </c>
      <c r="AF7" s="134"/>
      <c r="AG7" s="137"/>
      <c r="AH7" s="136"/>
      <c r="AI7" s="136"/>
      <c r="AJ7" s="136"/>
      <c r="AK7" s="136"/>
      <c r="AL7" s="131"/>
      <c r="AM7" s="109" t="str">
        <f t="shared" si="3"/>
        <v/>
      </c>
    </row>
    <row r="8" spans="1:39" ht="15" customHeight="1" x14ac:dyDescent="0.3">
      <c r="A8" s="397"/>
      <c r="B8" s="392"/>
      <c r="C8" s="397"/>
      <c r="D8" s="151" t="s">
        <v>238</v>
      </c>
      <c r="E8" s="134"/>
      <c r="F8" s="137"/>
      <c r="G8" s="136"/>
      <c r="H8" s="136"/>
      <c r="I8" s="136"/>
      <c r="J8" s="136"/>
      <c r="K8" s="131"/>
      <c r="L8" s="109" t="str">
        <f t="shared" si="0"/>
        <v/>
      </c>
      <c r="N8" s="134"/>
      <c r="O8" s="137"/>
      <c r="P8" s="136"/>
      <c r="Q8" s="136"/>
      <c r="R8" s="136"/>
      <c r="S8" s="136"/>
      <c r="T8" s="131"/>
      <c r="U8" s="109" t="str">
        <f t="shared" si="1"/>
        <v/>
      </c>
      <c r="W8" s="134"/>
      <c r="X8" s="137"/>
      <c r="Y8" s="136"/>
      <c r="Z8" s="136"/>
      <c r="AA8" s="136"/>
      <c r="AB8" s="136"/>
      <c r="AC8" s="131"/>
      <c r="AD8" s="109" t="str">
        <f t="shared" si="2"/>
        <v/>
      </c>
      <c r="AF8" s="134"/>
      <c r="AG8" s="137"/>
      <c r="AH8" s="136"/>
      <c r="AI8" s="136"/>
      <c r="AJ8" s="136"/>
      <c r="AK8" s="136"/>
      <c r="AL8" s="131"/>
      <c r="AM8" s="109" t="str">
        <f t="shared" si="3"/>
        <v/>
      </c>
    </row>
    <row r="9" spans="1:39" ht="15" customHeight="1" x14ac:dyDescent="0.3">
      <c r="A9" s="397"/>
      <c r="B9" s="392"/>
      <c r="C9" s="397"/>
      <c r="D9" s="138" t="s">
        <v>239</v>
      </c>
      <c r="E9" s="134"/>
      <c r="F9" s="137"/>
      <c r="G9" s="136"/>
      <c r="H9" s="136"/>
      <c r="I9" s="136"/>
      <c r="J9" s="136"/>
      <c r="K9" s="131"/>
      <c r="L9" s="109" t="str">
        <f t="shared" si="0"/>
        <v/>
      </c>
      <c r="N9" s="134"/>
      <c r="O9" s="137"/>
      <c r="P9" s="136"/>
      <c r="Q9" s="136"/>
      <c r="R9" s="136"/>
      <c r="S9" s="136"/>
      <c r="T9" s="131"/>
      <c r="U9" s="109" t="str">
        <f t="shared" si="1"/>
        <v/>
      </c>
      <c r="W9" s="134"/>
      <c r="X9" s="137"/>
      <c r="Y9" s="136"/>
      <c r="Z9" s="136"/>
      <c r="AA9" s="136"/>
      <c r="AB9" s="136"/>
      <c r="AC9" s="131"/>
      <c r="AD9" s="109" t="str">
        <f t="shared" si="2"/>
        <v/>
      </c>
      <c r="AF9" s="134"/>
      <c r="AG9" s="137"/>
      <c r="AH9" s="136"/>
      <c r="AI9" s="136"/>
      <c r="AJ9" s="136"/>
      <c r="AK9" s="136"/>
      <c r="AL9" s="131"/>
      <c r="AM9" s="109" t="str">
        <f t="shared" si="3"/>
        <v/>
      </c>
    </row>
    <row r="10" spans="1:39" x14ac:dyDescent="0.3">
      <c r="A10" s="397"/>
      <c r="B10" s="392"/>
      <c r="C10" s="397"/>
      <c r="D10" s="145" t="s">
        <v>240</v>
      </c>
      <c r="E10" s="134"/>
      <c r="F10" s="133"/>
      <c r="G10" s="132"/>
      <c r="H10" s="132"/>
      <c r="I10" s="132"/>
      <c r="J10" s="132"/>
      <c r="K10" s="131"/>
      <c r="L10" s="109" t="str">
        <f t="shared" si="0"/>
        <v/>
      </c>
      <c r="N10" s="134"/>
      <c r="O10" s="133"/>
      <c r="P10" s="132"/>
      <c r="Q10" s="132"/>
      <c r="R10" s="132"/>
      <c r="S10" s="132"/>
      <c r="T10" s="131"/>
      <c r="U10" s="109" t="str">
        <f t="shared" si="1"/>
        <v/>
      </c>
      <c r="W10" s="134"/>
      <c r="X10" s="133"/>
      <c r="Y10" s="132"/>
      <c r="Z10" s="132"/>
      <c r="AA10" s="132"/>
      <c r="AB10" s="132"/>
      <c r="AC10" s="131"/>
      <c r="AD10" s="109" t="str">
        <f t="shared" si="2"/>
        <v/>
      </c>
      <c r="AF10" s="134"/>
      <c r="AG10" s="133"/>
      <c r="AH10" s="132"/>
      <c r="AI10" s="132"/>
      <c r="AJ10" s="132"/>
      <c r="AK10" s="132"/>
      <c r="AL10" s="131"/>
      <c r="AM10" s="109" t="str">
        <f t="shared" si="3"/>
        <v/>
      </c>
    </row>
    <row r="11" spans="1:39" x14ac:dyDescent="0.3">
      <c r="A11" s="397"/>
      <c r="B11" s="392"/>
      <c r="C11" s="397"/>
      <c r="D11" s="145" t="s">
        <v>241</v>
      </c>
      <c r="E11" s="134"/>
      <c r="F11" s="133"/>
      <c r="G11" s="132"/>
      <c r="H11" s="132"/>
      <c r="I11" s="132"/>
      <c r="J11" s="132"/>
      <c r="K11" s="131"/>
      <c r="L11" s="109" t="str">
        <f t="shared" si="0"/>
        <v/>
      </c>
      <c r="N11" s="134"/>
      <c r="O11" s="133"/>
      <c r="P11" s="132"/>
      <c r="Q11" s="132"/>
      <c r="R11" s="132"/>
      <c r="S11" s="132"/>
      <c r="T11" s="131"/>
      <c r="U11" s="109" t="str">
        <f t="shared" si="1"/>
        <v/>
      </c>
      <c r="W11" s="134"/>
      <c r="X11" s="133"/>
      <c r="Y11" s="132"/>
      <c r="Z11" s="132"/>
      <c r="AA11" s="132"/>
      <c r="AB11" s="132"/>
      <c r="AC11" s="131"/>
      <c r="AD11" s="109" t="str">
        <f t="shared" si="2"/>
        <v/>
      </c>
      <c r="AF11" s="134"/>
      <c r="AG11" s="133"/>
      <c r="AH11" s="132"/>
      <c r="AI11" s="132"/>
      <c r="AJ11" s="132"/>
      <c r="AK11" s="132"/>
      <c r="AL11" s="131"/>
      <c r="AM11" s="109" t="str">
        <f t="shared" si="3"/>
        <v/>
      </c>
    </row>
    <row r="12" spans="1:39" x14ac:dyDescent="0.3">
      <c r="A12" s="397"/>
      <c r="B12" s="392"/>
      <c r="C12" s="397"/>
      <c r="D12" s="145" t="s">
        <v>242</v>
      </c>
      <c r="E12" s="134"/>
      <c r="F12" s="133"/>
      <c r="G12" s="132"/>
      <c r="H12" s="132"/>
      <c r="I12" s="132"/>
      <c r="J12" s="132"/>
      <c r="K12" s="131"/>
      <c r="L12" s="109" t="str">
        <f t="shared" si="0"/>
        <v/>
      </c>
      <c r="N12" s="134"/>
      <c r="O12" s="133"/>
      <c r="P12" s="132"/>
      <c r="Q12" s="132"/>
      <c r="R12" s="132"/>
      <c r="S12" s="132"/>
      <c r="T12" s="131"/>
      <c r="U12" s="109" t="str">
        <f t="shared" si="1"/>
        <v/>
      </c>
      <c r="W12" s="134"/>
      <c r="X12" s="133"/>
      <c r="Y12" s="132"/>
      <c r="Z12" s="132"/>
      <c r="AA12" s="132"/>
      <c r="AB12" s="132"/>
      <c r="AC12" s="131"/>
      <c r="AD12" s="109" t="str">
        <f t="shared" si="2"/>
        <v/>
      </c>
      <c r="AF12" s="134"/>
      <c r="AG12" s="133"/>
      <c r="AH12" s="132"/>
      <c r="AI12" s="132"/>
      <c r="AJ12" s="132"/>
      <c r="AK12" s="132"/>
      <c r="AL12" s="131"/>
      <c r="AM12" s="109" t="str">
        <f t="shared" si="3"/>
        <v/>
      </c>
    </row>
    <row r="13" spans="1:39" x14ac:dyDescent="0.3">
      <c r="A13" s="397"/>
      <c r="B13" s="392"/>
      <c r="C13" s="397"/>
      <c r="D13" s="145" t="s">
        <v>243</v>
      </c>
      <c r="E13" s="134"/>
      <c r="F13" s="133"/>
      <c r="G13" s="132"/>
      <c r="H13" s="132"/>
      <c r="I13" s="132"/>
      <c r="J13" s="132"/>
      <c r="K13" s="131"/>
      <c r="L13" s="109" t="str">
        <f t="shared" si="0"/>
        <v/>
      </c>
      <c r="N13" s="134"/>
      <c r="O13" s="133"/>
      <c r="P13" s="132"/>
      <c r="Q13" s="132"/>
      <c r="R13" s="132"/>
      <c r="S13" s="132"/>
      <c r="T13" s="131"/>
      <c r="U13" s="109" t="str">
        <f t="shared" si="1"/>
        <v/>
      </c>
      <c r="W13" s="134"/>
      <c r="X13" s="133"/>
      <c r="Y13" s="132"/>
      <c r="Z13" s="132"/>
      <c r="AA13" s="132"/>
      <c r="AB13" s="132"/>
      <c r="AC13" s="131"/>
      <c r="AD13" s="109" t="str">
        <f t="shared" si="2"/>
        <v/>
      </c>
      <c r="AF13" s="134"/>
      <c r="AG13" s="133"/>
      <c r="AH13" s="132"/>
      <c r="AI13" s="132"/>
      <c r="AJ13" s="132"/>
      <c r="AK13" s="132"/>
      <c r="AL13" s="131"/>
      <c r="AM13" s="109" t="str">
        <f t="shared" si="3"/>
        <v/>
      </c>
    </row>
    <row r="14" spans="1:39" x14ac:dyDescent="0.3">
      <c r="A14" s="397"/>
      <c r="B14" s="392"/>
      <c r="C14" s="397"/>
      <c r="D14" s="145" t="s">
        <v>244</v>
      </c>
      <c r="E14" s="134"/>
      <c r="F14" s="133"/>
      <c r="G14" s="132"/>
      <c r="H14" s="132"/>
      <c r="I14" s="132"/>
      <c r="J14" s="132"/>
      <c r="K14" s="131"/>
      <c r="L14" s="109" t="str">
        <f t="shared" si="0"/>
        <v/>
      </c>
      <c r="N14" s="134"/>
      <c r="O14" s="133"/>
      <c r="P14" s="132"/>
      <c r="Q14" s="132"/>
      <c r="R14" s="132"/>
      <c r="S14" s="132"/>
      <c r="T14" s="131"/>
      <c r="U14" s="109" t="str">
        <f t="shared" si="1"/>
        <v/>
      </c>
      <c r="W14" s="134"/>
      <c r="X14" s="133"/>
      <c r="Y14" s="132"/>
      <c r="Z14" s="132"/>
      <c r="AA14" s="132"/>
      <c r="AB14" s="132"/>
      <c r="AC14" s="131"/>
      <c r="AD14" s="109" t="str">
        <f t="shared" si="2"/>
        <v/>
      </c>
      <c r="AF14" s="134"/>
      <c r="AG14" s="133"/>
      <c r="AH14" s="132"/>
      <c r="AI14" s="132"/>
      <c r="AJ14" s="132"/>
      <c r="AK14" s="132"/>
      <c r="AL14" s="131"/>
      <c r="AM14" s="109" t="str">
        <f t="shared" si="3"/>
        <v/>
      </c>
    </row>
    <row r="15" spans="1:39" x14ac:dyDescent="0.3">
      <c r="A15" s="397"/>
      <c r="B15" s="392"/>
      <c r="C15" s="397"/>
      <c r="D15" s="145" t="s">
        <v>245</v>
      </c>
      <c r="E15" s="134"/>
      <c r="F15" s="133"/>
      <c r="G15" s="132"/>
      <c r="H15" s="132"/>
      <c r="I15" s="132"/>
      <c r="J15" s="132"/>
      <c r="K15" s="131"/>
      <c r="L15" s="109" t="str">
        <f t="shared" si="0"/>
        <v/>
      </c>
      <c r="N15" s="134"/>
      <c r="O15" s="133"/>
      <c r="P15" s="132"/>
      <c r="Q15" s="132"/>
      <c r="R15" s="132"/>
      <c r="S15" s="132"/>
      <c r="T15" s="131"/>
      <c r="U15" s="109" t="str">
        <f t="shared" si="1"/>
        <v/>
      </c>
      <c r="W15" s="134"/>
      <c r="X15" s="133"/>
      <c r="Y15" s="132"/>
      <c r="Z15" s="132"/>
      <c r="AA15" s="132"/>
      <c r="AB15" s="132"/>
      <c r="AC15" s="131"/>
      <c r="AD15" s="109" t="str">
        <f t="shared" si="2"/>
        <v/>
      </c>
      <c r="AF15" s="134"/>
      <c r="AG15" s="133"/>
      <c r="AH15" s="132"/>
      <c r="AI15" s="132"/>
      <c r="AJ15" s="132"/>
      <c r="AK15" s="132"/>
      <c r="AL15" s="131"/>
      <c r="AM15" s="109" t="str">
        <f t="shared" si="3"/>
        <v/>
      </c>
    </row>
    <row r="16" spans="1:39" x14ac:dyDescent="0.3">
      <c r="A16" s="397"/>
      <c r="B16" s="392"/>
      <c r="C16" s="397"/>
      <c r="D16" s="145" t="s">
        <v>246</v>
      </c>
      <c r="E16" s="134"/>
      <c r="F16" s="133"/>
      <c r="G16" s="132"/>
      <c r="H16" s="132"/>
      <c r="I16" s="132"/>
      <c r="J16" s="132"/>
      <c r="K16" s="131"/>
      <c r="L16" s="109" t="str">
        <f t="shared" si="0"/>
        <v/>
      </c>
      <c r="N16" s="134"/>
      <c r="O16" s="133"/>
      <c r="P16" s="132"/>
      <c r="Q16" s="132"/>
      <c r="R16" s="132"/>
      <c r="S16" s="132"/>
      <c r="T16" s="131"/>
      <c r="U16" s="109" t="str">
        <f t="shared" si="1"/>
        <v/>
      </c>
      <c r="W16" s="134"/>
      <c r="X16" s="133"/>
      <c r="Y16" s="132"/>
      <c r="Z16" s="132"/>
      <c r="AA16" s="132"/>
      <c r="AB16" s="132"/>
      <c r="AC16" s="131"/>
      <c r="AD16" s="109" t="str">
        <f t="shared" si="2"/>
        <v/>
      </c>
      <c r="AF16" s="134"/>
      <c r="AG16" s="133"/>
      <c r="AH16" s="132"/>
      <c r="AI16" s="132"/>
      <c r="AJ16" s="132"/>
      <c r="AK16" s="132"/>
      <c r="AL16" s="131"/>
      <c r="AM16" s="109" t="str">
        <f t="shared" si="3"/>
        <v/>
      </c>
    </row>
    <row r="17" spans="1:39" x14ac:dyDescent="0.3">
      <c r="A17" s="397"/>
      <c r="B17" s="392"/>
      <c r="C17" s="397"/>
      <c r="D17" s="116" t="s">
        <v>247</v>
      </c>
      <c r="E17" s="134"/>
      <c r="F17" s="133"/>
      <c r="G17" s="132"/>
      <c r="H17" s="132"/>
      <c r="I17" s="132"/>
      <c r="J17" s="132"/>
      <c r="K17" s="131"/>
      <c r="L17" s="109" t="str">
        <f t="shared" si="0"/>
        <v/>
      </c>
      <c r="N17" s="134"/>
      <c r="O17" s="133"/>
      <c r="P17" s="132"/>
      <c r="Q17" s="132"/>
      <c r="R17" s="132"/>
      <c r="S17" s="132"/>
      <c r="T17" s="131"/>
      <c r="U17" s="109" t="str">
        <f t="shared" si="1"/>
        <v/>
      </c>
      <c r="W17" s="134"/>
      <c r="X17" s="133"/>
      <c r="Y17" s="132"/>
      <c r="Z17" s="132"/>
      <c r="AA17" s="132"/>
      <c r="AB17" s="132"/>
      <c r="AC17" s="131"/>
      <c r="AD17" s="109" t="str">
        <f t="shared" si="2"/>
        <v/>
      </c>
      <c r="AF17" s="134"/>
      <c r="AG17" s="133"/>
      <c r="AH17" s="132"/>
      <c r="AI17" s="132"/>
      <c r="AJ17" s="132"/>
      <c r="AK17" s="132"/>
      <c r="AL17" s="131"/>
      <c r="AM17" s="109" t="str">
        <f t="shared" si="3"/>
        <v/>
      </c>
    </row>
    <row r="18" spans="1:39" x14ac:dyDescent="0.3">
      <c r="A18" s="397"/>
      <c r="B18" s="392"/>
      <c r="C18" s="397"/>
      <c r="D18" s="214" t="s">
        <v>248</v>
      </c>
      <c r="E18" s="134"/>
      <c r="F18" s="133"/>
      <c r="G18" s="132"/>
      <c r="H18" s="132"/>
      <c r="I18" s="132"/>
      <c r="J18" s="132"/>
      <c r="K18" s="131"/>
      <c r="L18" s="109" t="str">
        <f t="shared" si="0"/>
        <v/>
      </c>
      <c r="N18" s="134"/>
      <c r="O18" s="133"/>
      <c r="P18" s="132"/>
      <c r="Q18" s="132"/>
      <c r="R18" s="132"/>
      <c r="S18" s="132"/>
      <c r="T18" s="131"/>
      <c r="U18" s="109" t="str">
        <f t="shared" si="1"/>
        <v/>
      </c>
      <c r="W18" s="134"/>
      <c r="X18" s="133"/>
      <c r="Y18" s="132"/>
      <c r="Z18" s="132"/>
      <c r="AA18" s="132"/>
      <c r="AB18" s="132"/>
      <c r="AC18" s="131"/>
      <c r="AD18" s="109" t="str">
        <f t="shared" si="2"/>
        <v/>
      </c>
      <c r="AF18" s="134"/>
      <c r="AG18" s="133"/>
      <c r="AH18" s="132"/>
      <c r="AI18" s="132"/>
      <c r="AJ18" s="132"/>
      <c r="AK18" s="132"/>
      <c r="AL18" s="131"/>
      <c r="AM18" s="109" t="str">
        <f t="shared" si="3"/>
        <v/>
      </c>
    </row>
    <row r="19" spans="1:39" x14ac:dyDescent="0.3">
      <c r="A19" s="397"/>
      <c r="B19" s="392"/>
      <c r="C19" s="397"/>
      <c r="D19" s="116" t="s">
        <v>249</v>
      </c>
      <c r="E19" s="134"/>
      <c r="F19" s="133"/>
      <c r="G19" s="132"/>
      <c r="H19" s="132"/>
      <c r="I19" s="132"/>
      <c r="J19" s="132"/>
      <c r="K19" s="131"/>
      <c r="L19" s="109" t="str">
        <f t="shared" si="0"/>
        <v/>
      </c>
      <c r="N19" s="134"/>
      <c r="O19" s="133"/>
      <c r="P19" s="132"/>
      <c r="Q19" s="132"/>
      <c r="R19" s="132"/>
      <c r="S19" s="132"/>
      <c r="T19" s="131"/>
      <c r="U19" s="109" t="str">
        <f t="shared" si="1"/>
        <v/>
      </c>
      <c r="W19" s="134"/>
      <c r="X19" s="133"/>
      <c r="Y19" s="132"/>
      <c r="Z19" s="132"/>
      <c r="AA19" s="132"/>
      <c r="AB19" s="132"/>
      <c r="AC19" s="131"/>
      <c r="AD19" s="109" t="str">
        <f t="shared" si="2"/>
        <v/>
      </c>
      <c r="AF19" s="134"/>
      <c r="AG19" s="133"/>
      <c r="AH19" s="132"/>
      <c r="AI19" s="132"/>
      <c r="AJ19" s="132"/>
      <c r="AK19" s="132"/>
      <c r="AL19" s="131"/>
      <c r="AM19" s="109" t="str">
        <f t="shared" si="3"/>
        <v/>
      </c>
    </row>
    <row r="20" spans="1:39" x14ac:dyDescent="0.3">
      <c r="A20" s="397"/>
      <c r="B20" s="392"/>
      <c r="C20" s="397"/>
      <c r="D20" s="214" t="s">
        <v>250</v>
      </c>
      <c r="E20" s="134"/>
      <c r="F20" s="133"/>
      <c r="G20" s="132"/>
      <c r="H20" s="132"/>
      <c r="I20" s="132"/>
      <c r="J20" s="132"/>
      <c r="K20" s="131"/>
      <c r="L20" s="109" t="str">
        <f t="shared" si="0"/>
        <v/>
      </c>
      <c r="N20" s="134"/>
      <c r="O20" s="133"/>
      <c r="P20" s="132"/>
      <c r="Q20" s="132"/>
      <c r="R20" s="132"/>
      <c r="S20" s="132"/>
      <c r="T20" s="131"/>
      <c r="U20" s="109" t="str">
        <f t="shared" si="1"/>
        <v/>
      </c>
      <c r="W20" s="134"/>
      <c r="X20" s="133"/>
      <c r="Y20" s="132"/>
      <c r="Z20" s="132"/>
      <c r="AA20" s="132"/>
      <c r="AB20" s="132"/>
      <c r="AC20" s="131"/>
      <c r="AD20" s="109" t="str">
        <f t="shared" si="2"/>
        <v/>
      </c>
      <c r="AF20" s="134"/>
      <c r="AG20" s="133"/>
      <c r="AH20" s="132"/>
      <c r="AI20" s="132"/>
      <c r="AJ20" s="132"/>
      <c r="AK20" s="132"/>
      <c r="AL20" s="131"/>
      <c r="AM20" s="109" t="str">
        <f t="shared" si="3"/>
        <v/>
      </c>
    </row>
    <row r="21" spans="1:39" x14ac:dyDescent="0.3">
      <c r="A21" s="397"/>
      <c r="B21" s="392"/>
      <c r="C21" s="397"/>
      <c r="D21" s="145" t="s">
        <v>251</v>
      </c>
      <c r="E21" s="134"/>
      <c r="F21" s="133"/>
      <c r="G21" s="132"/>
      <c r="H21" s="132"/>
      <c r="I21" s="132"/>
      <c r="J21" s="132"/>
      <c r="K21" s="131"/>
      <c r="L21" s="109" t="str">
        <f t="shared" si="0"/>
        <v/>
      </c>
      <c r="N21" s="134"/>
      <c r="O21" s="133"/>
      <c r="P21" s="132"/>
      <c r="Q21" s="132"/>
      <c r="R21" s="132"/>
      <c r="S21" s="132"/>
      <c r="T21" s="131"/>
      <c r="U21" s="109" t="str">
        <f t="shared" si="1"/>
        <v/>
      </c>
      <c r="W21" s="134"/>
      <c r="X21" s="133"/>
      <c r="Y21" s="132"/>
      <c r="Z21" s="132"/>
      <c r="AA21" s="132"/>
      <c r="AB21" s="132"/>
      <c r="AC21" s="131"/>
      <c r="AD21" s="109" t="str">
        <f t="shared" si="2"/>
        <v/>
      </c>
      <c r="AF21" s="134"/>
      <c r="AG21" s="133"/>
      <c r="AH21" s="132"/>
      <c r="AI21" s="132"/>
      <c r="AJ21" s="132"/>
      <c r="AK21" s="132"/>
      <c r="AL21" s="131"/>
      <c r="AM21" s="109" t="str">
        <f t="shared" si="3"/>
        <v/>
      </c>
    </row>
    <row r="22" spans="1:39" x14ac:dyDescent="0.3">
      <c r="A22" s="397"/>
      <c r="B22" s="392"/>
      <c r="C22" s="397"/>
      <c r="D22" s="145" t="s">
        <v>252</v>
      </c>
      <c r="E22" s="134"/>
      <c r="F22" s="133"/>
      <c r="G22" s="132"/>
      <c r="H22" s="132"/>
      <c r="I22" s="132"/>
      <c r="J22" s="132"/>
      <c r="K22" s="131"/>
      <c r="L22" s="109" t="str">
        <f t="shared" si="0"/>
        <v/>
      </c>
      <c r="N22" s="134"/>
      <c r="O22" s="133"/>
      <c r="P22" s="132"/>
      <c r="Q22" s="132"/>
      <c r="R22" s="132"/>
      <c r="S22" s="132"/>
      <c r="T22" s="131"/>
      <c r="U22" s="109" t="str">
        <f t="shared" si="1"/>
        <v/>
      </c>
      <c r="W22" s="134"/>
      <c r="X22" s="133"/>
      <c r="Y22" s="132"/>
      <c r="Z22" s="132"/>
      <c r="AA22" s="132"/>
      <c r="AB22" s="132"/>
      <c r="AC22" s="131"/>
      <c r="AD22" s="109" t="str">
        <f t="shared" si="2"/>
        <v/>
      </c>
      <c r="AF22" s="134"/>
      <c r="AG22" s="133"/>
      <c r="AH22" s="132"/>
      <c r="AI22" s="132"/>
      <c r="AJ22" s="132"/>
      <c r="AK22" s="132"/>
      <c r="AL22" s="131"/>
      <c r="AM22" s="109" t="str">
        <f t="shared" si="3"/>
        <v/>
      </c>
    </row>
    <row r="23" spans="1:39" x14ac:dyDescent="0.3">
      <c r="A23" s="397"/>
      <c r="B23" s="392"/>
      <c r="C23" s="397"/>
      <c r="D23" s="145" t="s">
        <v>178</v>
      </c>
      <c r="E23" s="134"/>
      <c r="F23" s="133"/>
      <c r="G23" s="132"/>
      <c r="H23" s="132"/>
      <c r="I23" s="132"/>
      <c r="J23" s="132"/>
      <c r="K23" s="131"/>
      <c r="L23" s="109" t="str">
        <f t="shared" si="0"/>
        <v/>
      </c>
      <c r="N23" s="134"/>
      <c r="O23" s="133"/>
      <c r="P23" s="132"/>
      <c r="Q23" s="132"/>
      <c r="R23" s="132"/>
      <c r="S23" s="132"/>
      <c r="T23" s="131"/>
      <c r="U23" s="109" t="str">
        <f t="shared" si="1"/>
        <v/>
      </c>
      <c r="W23" s="134"/>
      <c r="X23" s="133"/>
      <c r="Y23" s="132"/>
      <c r="Z23" s="132"/>
      <c r="AA23" s="132"/>
      <c r="AB23" s="132"/>
      <c r="AC23" s="131"/>
      <c r="AD23" s="109" t="str">
        <f t="shared" si="2"/>
        <v/>
      </c>
      <c r="AF23" s="134"/>
      <c r="AG23" s="133"/>
      <c r="AH23" s="132"/>
      <c r="AI23" s="132"/>
      <c r="AJ23" s="132"/>
      <c r="AK23" s="132"/>
      <c r="AL23" s="131"/>
      <c r="AM23" s="109" t="str">
        <f t="shared" si="3"/>
        <v/>
      </c>
    </row>
    <row r="24" spans="1:39" x14ac:dyDescent="0.3">
      <c r="A24" s="397"/>
      <c r="B24" s="392"/>
      <c r="C24" s="397"/>
      <c r="D24" s="145" t="s">
        <v>178</v>
      </c>
      <c r="E24" s="134"/>
      <c r="F24" s="133"/>
      <c r="G24" s="132"/>
      <c r="H24" s="132"/>
      <c r="I24" s="132"/>
      <c r="J24" s="132"/>
      <c r="K24" s="131"/>
      <c r="L24" s="109" t="str">
        <f t="shared" si="0"/>
        <v/>
      </c>
      <c r="N24" s="134"/>
      <c r="O24" s="133"/>
      <c r="P24" s="132"/>
      <c r="Q24" s="132"/>
      <c r="R24" s="132"/>
      <c r="S24" s="132"/>
      <c r="T24" s="131"/>
      <c r="U24" s="109" t="str">
        <f t="shared" si="1"/>
        <v/>
      </c>
      <c r="W24" s="134"/>
      <c r="X24" s="133"/>
      <c r="Y24" s="132"/>
      <c r="Z24" s="132"/>
      <c r="AA24" s="132"/>
      <c r="AB24" s="132"/>
      <c r="AC24" s="131"/>
      <c r="AD24" s="109" t="str">
        <f t="shared" si="2"/>
        <v/>
      </c>
      <c r="AF24" s="134"/>
      <c r="AG24" s="133"/>
      <c r="AH24" s="132"/>
      <c r="AI24" s="132"/>
      <c r="AJ24" s="132"/>
      <c r="AK24" s="132"/>
      <c r="AL24" s="131"/>
      <c r="AM24" s="109" t="str">
        <f t="shared" si="3"/>
        <v/>
      </c>
    </row>
    <row r="25" spans="1:39" x14ac:dyDescent="0.3">
      <c r="A25" s="397"/>
      <c r="B25" s="392"/>
      <c r="C25" s="397"/>
      <c r="D25" s="145" t="s">
        <v>253</v>
      </c>
      <c r="E25" s="134"/>
      <c r="F25" s="133"/>
      <c r="G25" s="132"/>
      <c r="H25" s="132"/>
      <c r="I25" s="132"/>
      <c r="J25" s="132"/>
      <c r="K25" s="131"/>
      <c r="L25" s="109" t="str">
        <f t="shared" si="0"/>
        <v/>
      </c>
      <c r="N25" s="134"/>
      <c r="O25" s="133"/>
      <c r="P25" s="132"/>
      <c r="Q25" s="132"/>
      <c r="R25" s="132"/>
      <c r="S25" s="132"/>
      <c r="T25" s="131"/>
      <c r="U25" s="109" t="str">
        <f t="shared" si="1"/>
        <v/>
      </c>
      <c r="W25" s="134"/>
      <c r="X25" s="133"/>
      <c r="Y25" s="132"/>
      <c r="Z25" s="132"/>
      <c r="AA25" s="132"/>
      <c r="AB25" s="132"/>
      <c r="AC25" s="131"/>
      <c r="AD25" s="109" t="str">
        <f t="shared" si="2"/>
        <v/>
      </c>
      <c r="AF25" s="134"/>
      <c r="AG25" s="133"/>
      <c r="AH25" s="132"/>
      <c r="AI25" s="132"/>
      <c r="AJ25" s="132"/>
      <c r="AK25" s="132"/>
      <c r="AL25" s="131"/>
      <c r="AM25" s="109" t="str">
        <f t="shared" si="3"/>
        <v/>
      </c>
    </row>
    <row r="26" spans="1:39" ht="15" thickBot="1" x14ac:dyDescent="0.35">
      <c r="A26" s="397"/>
      <c r="B26" s="392"/>
      <c r="C26" s="397"/>
      <c r="D26" s="145" t="s">
        <v>178</v>
      </c>
      <c r="E26" s="134"/>
      <c r="F26" s="141"/>
      <c r="G26" s="140"/>
      <c r="H26" s="140"/>
      <c r="I26" s="140"/>
      <c r="J26" s="140"/>
      <c r="K26" s="139"/>
      <c r="L26" s="109" t="str">
        <f t="shared" si="0"/>
        <v/>
      </c>
      <c r="N26" s="134"/>
      <c r="O26" s="141"/>
      <c r="P26" s="140"/>
      <c r="Q26" s="140"/>
      <c r="R26" s="140"/>
      <c r="S26" s="140"/>
      <c r="T26" s="139"/>
      <c r="U26" s="109" t="str">
        <f t="shared" si="1"/>
        <v/>
      </c>
      <c r="W26" s="134"/>
      <c r="X26" s="141"/>
      <c r="Y26" s="140"/>
      <c r="Z26" s="140"/>
      <c r="AA26" s="140"/>
      <c r="AB26" s="140"/>
      <c r="AC26" s="139"/>
      <c r="AD26" s="109" t="str">
        <f t="shared" si="2"/>
        <v/>
      </c>
      <c r="AF26" s="134"/>
      <c r="AG26" s="141"/>
      <c r="AH26" s="140"/>
      <c r="AI26" s="140"/>
      <c r="AJ26" s="140"/>
      <c r="AK26" s="140"/>
      <c r="AL26" s="139"/>
      <c r="AM26" s="109" t="str">
        <f t="shared" si="3"/>
        <v/>
      </c>
    </row>
    <row r="27" spans="1:39" ht="15" thickBot="1" x14ac:dyDescent="0.35">
      <c r="A27" s="397"/>
      <c r="B27" s="392"/>
      <c r="C27" s="408"/>
      <c r="D27" s="286" t="s">
        <v>429</v>
      </c>
      <c r="E27" s="112">
        <f>SUMIF(L4:L26,100,E4:E26)</f>
        <v>0</v>
      </c>
      <c r="F27" s="310" t="str">
        <f>IFERROR(IF(E$27=0,(SUM(F4:F26)/COUNT(L$4:L$26)),(SUMPRODUCT(F4:F26,E$4:E$26)/E$27)),"")</f>
        <v/>
      </c>
      <c r="G27" s="310" t="str">
        <f>IFERROR(IF(E$27=0,(SUM(G4:G26)/COUNT(L$4:L$26)),(SUMPRODUCT(G4:G26,E$4:E$26)/E$27)),"")</f>
        <v/>
      </c>
      <c r="H27" s="310" t="str">
        <f>IFERROR(IF(E$27=0,(SUM(H4:H26)/COUNT(L$4:L$26)),(SUMPRODUCT(H4:H26,E$4:E$26)/E$27)),"")</f>
        <v/>
      </c>
      <c r="I27" s="310" t="str">
        <f>IFERROR(IF(E$27=0,(SUM(I4:I26)/COUNT(L$4:L$26)),(SUMPRODUCT(I4:I26,E$4:E$26)/E$27)),"")</f>
        <v/>
      </c>
      <c r="J27" s="310" t="str">
        <f>IFERROR(IF(E$27=0,(SUM(J4:J26)/COUNT(L$4:L$26)),(SUMPRODUCT(J4:J26,E$4:E$26)/E$27)),"")</f>
        <v/>
      </c>
      <c r="K27" s="113" t="str">
        <f>IFERROR((COUNT(K4:K26)/(COUNTA(L4:L26)-COUNTBLANK(L4:L26))*100),"")</f>
        <v/>
      </c>
      <c r="L27" s="129">
        <f>SUM(F27:J27)</f>
        <v>0</v>
      </c>
      <c r="N27" s="112">
        <f>SUMIF(U4:U26,100,N4:N26)</f>
        <v>0</v>
      </c>
      <c r="O27" s="310" t="str">
        <f>IFERROR(IF(N$27=0,(SUM(O4:O26)/COUNT(U$4:U$26)),(SUMPRODUCT(O4:O26,N$4:N$26)/N$27)),"")</f>
        <v/>
      </c>
      <c r="P27" s="310" t="str">
        <f>IFERROR(IF(N$27=0,(SUM(P4:P26)/COUNT(U$4:U$26)),(SUMPRODUCT(P4:P26,N$4:N$26)/N$27)),"")</f>
        <v/>
      </c>
      <c r="Q27" s="310" t="str">
        <f>IFERROR(IF(N$27=0,(SUM(Q4:Q26)/COUNT(U$4:U$26)),(SUMPRODUCT(Q4:Q26,N$4:N$26)/N$27)),"")</f>
        <v/>
      </c>
      <c r="R27" s="310" t="str">
        <f>IFERROR(IF(N$27=0,(SUM(R4:R26)/COUNT(U$4:U$26)),(SUMPRODUCT(R4:R26,N$4:N$26)/N$27)),"")</f>
        <v/>
      </c>
      <c r="S27" s="310" t="str">
        <f>IFERROR(IF(N$27=0,(SUM(S4:S26)/COUNT(U$4:U$26)),(SUMPRODUCT(S4:S26,N$4:N$26)/N$27)),"")</f>
        <v/>
      </c>
      <c r="T27" s="113" t="str">
        <f>IFERROR((COUNT(T4:T26)/(COUNTA(U4:U26)-COUNTBLANK(U4:U26))*100),"")</f>
        <v/>
      </c>
      <c r="U27" s="129">
        <f>SUM(O27:S27)</f>
        <v>0</v>
      </c>
      <c r="W27" s="112">
        <f>SUMIF(AD4:AD26,100,W4:W26)</f>
        <v>0</v>
      </c>
      <c r="X27" s="310" t="str">
        <f>IFERROR(IF(W$27=0,(SUM(X4:X26)/COUNT(AD$4:AD$26)),(SUMPRODUCT(X4:X26,W$4:W$26)/W$27)),"")</f>
        <v/>
      </c>
      <c r="Y27" s="310" t="str">
        <f>IFERROR(IF(W$27=0,(SUM(Y4:Y26)/COUNT(AD$4:AD$26)),(SUMPRODUCT(Y4:Y26,W$4:W$26)/W$27)),"")</f>
        <v/>
      </c>
      <c r="Z27" s="310" t="str">
        <f>IFERROR(IF(W$27=0,(SUM(Z4:Z26)/COUNT(AD$4:AD$26)),(SUMPRODUCT(Z4:Z26,W$4:W$26)/W$27)),"")</f>
        <v/>
      </c>
      <c r="AA27" s="310" t="str">
        <f>IFERROR(IF(W$27=0,(SUM(AA4:AA26)/COUNT(AD$4:AD$26)),(SUMPRODUCT(AA4:AA26,W$4:W$26)/W$27)),"")</f>
        <v/>
      </c>
      <c r="AB27" s="310" t="str">
        <f>IFERROR(IF(W$27=0,(SUM(AB4:AB26)/COUNT(AD$4:AD$26)),(SUMPRODUCT(AB4:AB26,W$4:W$26)/W$27)),"")</f>
        <v/>
      </c>
      <c r="AC27" s="113" t="str">
        <f>IFERROR((COUNT(AC4:AC26)/(COUNTA(AD4:AD26)-COUNTBLANK(AD4:AD26))*100),"")</f>
        <v/>
      </c>
      <c r="AD27" s="129">
        <f>SUM(X27:AB27)</f>
        <v>0</v>
      </c>
      <c r="AF27" s="112">
        <f>SUMIF(AM4:AM26,100,AF4:AF26)</f>
        <v>0</v>
      </c>
      <c r="AG27" s="310" t="str">
        <f>IFERROR(IF(AF$27=0,(SUM(AG4:AG26)/COUNT(AM$4:AM$26)),(SUMPRODUCT(AG4:AG26,AF$4:AF$26)/AF$27)),"")</f>
        <v/>
      </c>
      <c r="AH27" s="310" t="str">
        <f>IFERROR(IF(AF$27=0,(SUM(AH4:AH26)/COUNT(AM$4:AM$26)),(SUMPRODUCT(AH4:AH26,AF$4:AF$26)/AF$27)),"")</f>
        <v/>
      </c>
      <c r="AI27" s="310" t="str">
        <f>IFERROR(IF(AF$27=0,(SUM(AI4:AI26)/COUNT(AM$4:AM$26)),(SUMPRODUCT(AI4:AI26,AF$4:AF$26)/AF$27)),"")</f>
        <v/>
      </c>
      <c r="AJ27" s="310" t="str">
        <f>IFERROR(IF(AF$27=0,(SUM(AJ4:AJ26)/COUNT(AM$4:AM$26)),(SUMPRODUCT(AJ4:AJ26,AF$4:AF$26)/AF$27)),"")</f>
        <v/>
      </c>
      <c r="AK27" s="310" t="str">
        <f>IFERROR(IF(AF$27=0,(SUM(AK4:AK26)/COUNT(AM$4:AM$26)),(SUMPRODUCT(AK4:AK26,AF$4:AF$26)/AF$27)),"")</f>
        <v/>
      </c>
      <c r="AL27" s="113" t="str">
        <f>IFERROR((COUNT(AL4:AL26)/(COUNTA(AM4:AM26)-COUNTBLANK(AM4:AM26))*100),"")</f>
        <v/>
      </c>
      <c r="AM27" s="129">
        <f>SUM(AG27:AK27)</f>
        <v>0</v>
      </c>
    </row>
    <row r="28" spans="1:39" ht="15" thickBot="1" x14ac:dyDescent="0.35">
      <c r="A28" s="397"/>
      <c r="B28" s="393"/>
      <c r="C28" s="409"/>
      <c r="D28" s="286" t="s">
        <v>430</v>
      </c>
      <c r="E28" s="112" t="str">
        <f>IFERROR(ROUND((F27/100*1+G27/100*2+H27/100*3+I27/100*4+J27/100*5),0),"")</f>
        <v/>
      </c>
      <c r="F28" s="385" t="str">
        <f>IF(E28=1,"Very Good",IF(E28=2,"Good",IF(E28=3,"Fair",IF(E28=4,"Poor",IF(E28=5,"Very Poor","")))))</f>
        <v/>
      </c>
      <c r="G28" s="386"/>
      <c r="H28" s="386"/>
      <c r="I28" s="386"/>
      <c r="J28" s="386"/>
      <c r="K28" s="386"/>
      <c r="L28" s="387"/>
      <c r="N28" s="112" t="str">
        <f>IFERROR(ROUND((O27/100*1+P27/100*2+Q27/100*3+R27/100*4+S27/100*5),0),"")</f>
        <v/>
      </c>
      <c r="O28" s="385" t="str">
        <f>IF(N28=1,"Very Good",IF(N28=2,"Good",IF(N28=3,"Fair",IF(N28=4,"Poor",IF(N28=5,"Very Poor","")))))</f>
        <v/>
      </c>
      <c r="P28" s="386"/>
      <c r="Q28" s="386"/>
      <c r="R28" s="386"/>
      <c r="S28" s="386"/>
      <c r="T28" s="386"/>
      <c r="U28" s="387"/>
      <c r="W28" s="112" t="str">
        <f>IFERROR(ROUND((X27/100*1+Y27/100*2+Z27/100*3+AA27/100*4+AB27/100*5),0),"")</f>
        <v/>
      </c>
      <c r="X28" s="385" t="str">
        <f>IF(W28=1,"Very Good",IF(W28=2,"Good",IF(W28=3,"Fair",IF(W28=4,"Poor",IF(W28=5,"Very Poor","")))))</f>
        <v/>
      </c>
      <c r="Y28" s="386"/>
      <c r="Z28" s="386"/>
      <c r="AA28" s="386"/>
      <c r="AB28" s="386"/>
      <c r="AC28" s="386"/>
      <c r="AD28" s="387"/>
      <c r="AF28" s="112" t="str">
        <f>IFERROR(ROUND((AG27/100*1+AH27/100*2+AI27/100*3+AJ27/100*4+AK27/100*5),0),"")</f>
        <v/>
      </c>
      <c r="AG28" s="385" t="str">
        <f>IF(AF28=1,"Very Good",IF(AF28=2,"Good",IF(AF28=3,"Fair",IF(AF28=4,"Poor",IF(AF28=5,"Very Poor","")))))</f>
        <v/>
      </c>
      <c r="AH28" s="386"/>
      <c r="AI28" s="386"/>
      <c r="AJ28" s="386"/>
      <c r="AK28" s="386"/>
      <c r="AL28" s="386"/>
      <c r="AM28" s="387"/>
    </row>
    <row r="29" spans="1:39" ht="15" customHeight="1" x14ac:dyDescent="0.3">
      <c r="A29" s="397"/>
      <c r="B29" s="391" t="s">
        <v>31</v>
      </c>
      <c r="C29" s="406" t="s">
        <v>80</v>
      </c>
      <c r="D29" s="151" t="s">
        <v>303</v>
      </c>
      <c r="E29" s="134"/>
      <c r="F29" s="137"/>
      <c r="G29" s="136"/>
      <c r="H29" s="136"/>
      <c r="I29" s="136"/>
      <c r="J29" s="136"/>
      <c r="K29" s="131"/>
      <c r="L29" s="109" t="str">
        <f t="shared" si="0"/>
        <v/>
      </c>
      <c r="N29" s="134"/>
      <c r="O29" s="137"/>
      <c r="P29" s="136"/>
      <c r="Q29" s="136"/>
      <c r="R29" s="136"/>
      <c r="S29" s="136"/>
      <c r="T29" s="131"/>
      <c r="U29" s="109" t="str">
        <f t="shared" ref="U29:U39" si="4">IF(T29&gt;0,"N/A",IF(SUM(O29:S29)=0,"",SUM(O29:S29)))</f>
        <v/>
      </c>
      <c r="W29" s="134"/>
      <c r="X29" s="137"/>
      <c r="Y29" s="136"/>
      <c r="Z29" s="136"/>
      <c r="AA29" s="136"/>
      <c r="AB29" s="136"/>
      <c r="AC29" s="131"/>
      <c r="AD29" s="109" t="str">
        <f t="shared" ref="AD29:AD39" si="5">IF(AC29&gt;0,"N/A",IF(SUM(X29:AB29)=0,"",SUM(X29:AB29)))</f>
        <v/>
      </c>
      <c r="AF29" s="134"/>
      <c r="AG29" s="137"/>
      <c r="AH29" s="136"/>
      <c r="AI29" s="136"/>
      <c r="AJ29" s="136"/>
      <c r="AK29" s="136"/>
      <c r="AL29" s="131"/>
      <c r="AM29" s="109" t="str">
        <f t="shared" ref="AM29:AM39" si="6">IF(AL29&gt;0,"N/A",IF(SUM(AG29:AK29)=0,"",SUM(AG29:AK29)))</f>
        <v/>
      </c>
    </row>
    <row r="30" spans="1:39" ht="15" customHeight="1" x14ac:dyDescent="0.3">
      <c r="A30" s="397"/>
      <c r="B30" s="392"/>
      <c r="C30" s="407"/>
      <c r="D30" s="151" t="s">
        <v>304</v>
      </c>
      <c r="E30" s="134"/>
      <c r="F30" s="137"/>
      <c r="G30" s="136"/>
      <c r="H30" s="136"/>
      <c r="I30" s="136"/>
      <c r="J30" s="136"/>
      <c r="K30" s="131"/>
      <c r="L30" s="109" t="str">
        <f t="shared" si="0"/>
        <v/>
      </c>
      <c r="N30" s="134"/>
      <c r="O30" s="137"/>
      <c r="P30" s="136"/>
      <c r="Q30" s="136"/>
      <c r="R30" s="136"/>
      <c r="S30" s="136"/>
      <c r="T30" s="131"/>
      <c r="U30" s="109" t="str">
        <f t="shared" si="4"/>
        <v/>
      </c>
      <c r="W30" s="134"/>
      <c r="X30" s="137"/>
      <c r="Y30" s="136"/>
      <c r="Z30" s="136"/>
      <c r="AA30" s="136"/>
      <c r="AB30" s="136"/>
      <c r="AC30" s="131"/>
      <c r="AD30" s="109" t="str">
        <f t="shared" si="5"/>
        <v/>
      </c>
      <c r="AF30" s="134"/>
      <c r="AG30" s="137"/>
      <c r="AH30" s="136"/>
      <c r="AI30" s="136"/>
      <c r="AJ30" s="136"/>
      <c r="AK30" s="136"/>
      <c r="AL30" s="131"/>
      <c r="AM30" s="109" t="str">
        <f t="shared" si="6"/>
        <v/>
      </c>
    </row>
    <row r="31" spans="1:39" x14ac:dyDescent="0.3">
      <c r="A31" s="397"/>
      <c r="B31" s="392"/>
      <c r="C31" s="407"/>
      <c r="D31" s="145" t="s">
        <v>305</v>
      </c>
      <c r="E31" s="134"/>
      <c r="F31" s="133"/>
      <c r="G31" s="132"/>
      <c r="H31" s="132"/>
      <c r="I31" s="132"/>
      <c r="J31" s="132"/>
      <c r="K31" s="131"/>
      <c r="L31" s="109" t="str">
        <f t="shared" si="0"/>
        <v/>
      </c>
      <c r="N31" s="134"/>
      <c r="O31" s="133"/>
      <c r="P31" s="132"/>
      <c r="Q31" s="132"/>
      <c r="R31" s="132"/>
      <c r="S31" s="132"/>
      <c r="T31" s="131"/>
      <c r="U31" s="109" t="str">
        <f t="shared" si="4"/>
        <v/>
      </c>
      <c r="W31" s="134"/>
      <c r="X31" s="133"/>
      <c r="Y31" s="132"/>
      <c r="Z31" s="132"/>
      <c r="AA31" s="132"/>
      <c r="AB31" s="132"/>
      <c r="AC31" s="131"/>
      <c r="AD31" s="109" t="str">
        <f t="shared" si="5"/>
        <v/>
      </c>
      <c r="AF31" s="134"/>
      <c r="AG31" s="133"/>
      <c r="AH31" s="132"/>
      <c r="AI31" s="132"/>
      <c r="AJ31" s="132"/>
      <c r="AK31" s="132"/>
      <c r="AL31" s="131"/>
      <c r="AM31" s="109" t="str">
        <f t="shared" si="6"/>
        <v/>
      </c>
    </row>
    <row r="32" spans="1:39" x14ac:dyDescent="0.3">
      <c r="A32" s="397"/>
      <c r="B32" s="392"/>
      <c r="C32" s="407"/>
      <c r="D32" s="145" t="s">
        <v>306</v>
      </c>
      <c r="E32" s="134"/>
      <c r="F32" s="133"/>
      <c r="G32" s="132"/>
      <c r="H32" s="132"/>
      <c r="I32" s="132"/>
      <c r="J32" s="132"/>
      <c r="K32" s="131"/>
      <c r="L32" s="109" t="str">
        <f t="shared" si="0"/>
        <v/>
      </c>
      <c r="N32" s="134"/>
      <c r="O32" s="133"/>
      <c r="P32" s="132"/>
      <c r="Q32" s="132"/>
      <c r="R32" s="132"/>
      <c r="S32" s="132"/>
      <c r="T32" s="131"/>
      <c r="U32" s="109" t="str">
        <f t="shared" si="4"/>
        <v/>
      </c>
      <c r="W32" s="134"/>
      <c r="X32" s="133"/>
      <c r="Y32" s="132"/>
      <c r="Z32" s="132"/>
      <c r="AA32" s="132"/>
      <c r="AB32" s="132"/>
      <c r="AC32" s="131"/>
      <c r="AD32" s="109" t="str">
        <f t="shared" si="5"/>
        <v/>
      </c>
      <c r="AF32" s="134"/>
      <c r="AG32" s="133"/>
      <c r="AH32" s="132"/>
      <c r="AI32" s="132"/>
      <c r="AJ32" s="132"/>
      <c r="AK32" s="132"/>
      <c r="AL32" s="131"/>
      <c r="AM32" s="109" t="str">
        <f t="shared" si="6"/>
        <v/>
      </c>
    </row>
    <row r="33" spans="1:39" x14ac:dyDescent="0.3">
      <c r="A33" s="397"/>
      <c r="B33" s="392"/>
      <c r="C33" s="407"/>
      <c r="D33" s="214" t="s">
        <v>307</v>
      </c>
      <c r="E33" s="134"/>
      <c r="F33" s="133"/>
      <c r="G33" s="132"/>
      <c r="H33" s="132"/>
      <c r="I33" s="132"/>
      <c r="J33" s="132"/>
      <c r="K33" s="131"/>
      <c r="L33" s="109" t="str">
        <f t="shared" si="0"/>
        <v/>
      </c>
      <c r="N33" s="134"/>
      <c r="O33" s="133"/>
      <c r="P33" s="132"/>
      <c r="Q33" s="132"/>
      <c r="R33" s="132"/>
      <c r="S33" s="132"/>
      <c r="T33" s="131"/>
      <c r="U33" s="109" t="str">
        <f t="shared" si="4"/>
        <v/>
      </c>
      <c r="W33" s="134"/>
      <c r="X33" s="133"/>
      <c r="Y33" s="132"/>
      <c r="Z33" s="132"/>
      <c r="AA33" s="132"/>
      <c r="AB33" s="132"/>
      <c r="AC33" s="131"/>
      <c r="AD33" s="109" t="str">
        <f t="shared" si="5"/>
        <v/>
      </c>
      <c r="AF33" s="134"/>
      <c r="AG33" s="133"/>
      <c r="AH33" s="132"/>
      <c r="AI33" s="132"/>
      <c r="AJ33" s="132"/>
      <c r="AK33" s="132"/>
      <c r="AL33" s="131"/>
      <c r="AM33" s="109" t="str">
        <f t="shared" si="6"/>
        <v/>
      </c>
    </row>
    <row r="34" spans="1:39" x14ac:dyDescent="0.3">
      <c r="A34" s="397"/>
      <c r="B34" s="392"/>
      <c r="C34" s="407"/>
      <c r="D34" s="116" t="s">
        <v>308</v>
      </c>
      <c r="E34" s="134"/>
      <c r="F34" s="133"/>
      <c r="G34" s="132"/>
      <c r="H34" s="132"/>
      <c r="I34" s="132"/>
      <c r="J34" s="132"/>
      <c r="K34" s="131"/>
      <c r="L34" s="109" t="str">
        <f t="shared" si="0"/>
        <v/>
      </c>
      <c r="N34" s="134"/>
      <c r="O34" s="133"/>
      <c r="P34" s="132"/>
      <c r="Q34" s="132"/>
      <c r="R34" s="132"/>
      <c r="S34" s="132"/>
      <c r="T34" s="131"/>
      <c r="U34" s="109" t="str">
        <f t="shared" si="4"/>
        <v/>
      </c>
      <c r="W34" s="134"/>
      <c r="X34" s="133"/>
      <c r="Y34" s="132"/>
      <c r="Z34" s="132"/>
      <c r="AA34" s="132"/>
      <c r="AB34" s="132"/>
      <c r="AC34" s="131"/>
      <c r="AD34" s="109" t="str">
        <f t="shared" si="5"/>
        <v/>
      </c>
      <c r="AF34" s="134"/>
      <c r="AG34" s="133"/>
      <c r="AH34" s="132"/>
      <c r="AI34" s="132"/>
      <c r="AJ34" s="132"/>
      <c r="AK34" s="132"/>
      <c r="AL34" s="131"/>
      <c r="AM34" s="109" t="str">
        <f t="shared" si="6"/>
        <v/>
      </c>
    </row>
    <row r="35" spans="1:39" x14ac:dyDescent="0.3">
      <c r="A35" s="397"/>
      <c r="B35" s="392"/>
      <c r="C35" s="407"/>
      <c r="D35" s="145" t="s">
        <v>309</v>
      </c>
      <c r="E35" s="134"/>
      <c r="F35" s="133"/>
      <c r="G35" s="132"/>
      <c r="H35" s="132"/>
      <c r="I35" s="132"/>
      <c r="J35" s="132"/>
      <c r="K35" s="131"/>
      <c r="L35" s="109" t="str">
        <f t="shared" si="0"/>
        <v/>
      </c>
      <c r="N35" s="134"/>
      <c r="O35" s="133"/>
      <c r="P35" s="132"/>
      <c r="Q35" s="132"/>
      <c r="R35" s="132"/>
      <c r="S35" s="132"/>
      <c r="T35" s="131"/>
      <c r="U35" s="109" t="str">
        <f t="shared" si="4"/>
        <v/>
      </c>
      <c r="W35" s="134"/>
      <c r="X35" s="133"/>
      <c r="Y35" s="132"/>
      <c r="Z35" s="132"/>
      <c r="AA35" s="132"/>
      <c r="AB35" s="132"/>
      <c r="AC35" s="131"/>
      <c r="AD35" s="109" t="str">
        <f t="shared" si="5"/>
        <v/>
      </c>
      <c r="AF35" s="134"/>
      <c r="AG35" s="133"/>
      <c r="AH35" s="132"/>
      <c r="AI35" s="132"/>
      <c r="AJ35" s="132"/>
      <c r="AK35" s="132"/>
      <c r="AL35" s="131"/>
      <c r="AM35" s="109" t="str">
        <f t="shared" si="6"/>
        <v/>
      </c>
    </row>
    <row r="36" spans="1:39" x14ac:dyDescent="0.3">
      <c r="A36" s="397"/>
      <c r="B36" s="392"/>
      <c r="C36" s="407"/>
      <c r="D36" s="145" t="s">
        <v>178</v>
      </c>
      <c r="E36" s="134"/>
      <c r="F36" s="133"/>
      <c r="G36" s="132"/>
      <c r="H36" s="132"/>
      <c r="I36" s="132"/>
      <c r="J36" s="132"/>
      <c r="K36" s="131"/>
      <c r="L36" s="109" t="str">
        <f t="shared" si="0"/>
        <v/>
      </c>
      <c r="N36" s="134"/>
      <c r="O36" s="133"/>
      <c r="P36" s="132"/>
      <c r="Q36" s="132"/>
      <c r="R36" s="132"/>
      <c r="S36" s="132"/>
      <c r="T36" s="131"/>
      <c r="U36" s="109" t="str">
        <f t="shared" si="4"/>
        <v/>
      </c>
      <c r="W36" s="134"/>
      <c r="X36" s="133"/>
      <c r="Y36" s="132"/>
      <c r="Z36" s="132"/>
      <c r="AA36" s="132"/>
      <c r="AB36" s="132"/>
      <c r="AC36" s="131"/>
      <c r="AD36" s="109" t="str">
        <f t="shared" si="5"/>
        <v/>
      </c>
      <c r="AF36" s="134"/>
      <c r="AG36" s="133"/>
      <c r="AH36" s="132"/>
      <c r="AI36" s="132"/>
      <c r="AJ36" s="132"/>
      <c r="AK36" s="132"/>
      <c r="AL36" s="131"/>
      <c r="AM36" s="109" t="str">
        <f t="shared" si="6"/>
        <v/>
      </c>
    </row>
    <row r="37" spans="1:39" x14ac:dyDescent="0.3">
      <c r="A37" s="397"/>
      <c r="B37" s="392"/>
      <c r="C37" s="407"/>
      <c r="D37" s="145" t="s">
        <v>178</v>
      </c>
      <c r="E37" s="134"/>
      <c r="F37" s="133"/>
      <c r="G37" s="132"/>
      <c r="H37" s="132"/>
      <c r="I37" s="132"/>
      <c r="J37" s="132"/>
      <c r="K37" s="131"/>
      <c r="L37" s="109" t="str">
        <f t="shared" si="0"/>
        <v/>
      </c>
      <c r="N37" s="134"/>
      <c r="O37" s="133"/>
      <c r="P37" s="132"/>
      <c r="Q37" s="132"/>
      <c r="R37" s="132"/>
      <c r="S37" s="132"/>
      <c r="T37" s="131"/>
      <c r="U37" s="109" t="str">
        <f t="shared" si="4"/>
        <v/>
      </c>
      <c r="W37" s="134"/>
      <c r="X37" s="133"/>
      <c r="Y37" s="132"/>
      <c r="Z37" s="132"/>
      <c r="AA37" s="132"/>
      <c r="AB37" s="132"/>
      <c r="AC37" s="131"/>
      <c r="AD37" s="109" t="str">
        <f t="shared" si="5"/>
        <v/>
      </c>
      <c r="AF37" s="134"/>
      <c r="AG37" s="133"/>
      <c r="AH37" s="132"/>
      <c r="AI37" s="132"/>
      <c r="AJ37" s="132"/>
      <c r="AK37" s="132"/>
      <c r="AL37" s="131"/>
      <c r="AM37" s="109" t="str">
        <f t="shared" si="6"/>
        <v/>
      </c>
    </row>
    <row r="38" spans="1:39" x14ac:dyDescent="0.3">
      <c r="A38" s="397"/>
      <c r="B38" s="392"/>
      <c r="C38" s="407"/>
      <c r="D38" s="145" t="s">
        <v>178</v>
      </c>
      <c r="E38" s="134"/>
      <c r="F38" s="133"/>
      <c r="G38" s="132"/>
      <c r="H38" s="132"/>
      <c r="I38" s="132"/>
      <c r="J38" s="132"/>
      <c r="K38" s="131"/>
      <c r="L38" s="109" t="str">
        <f t="shared" si="0"/>
        <v/>
      </c>
      <c r="N38" s="134"/>
      <c r="O38" s="133"/>
      <c r="P38" s="132"/>
      <c r="Q38" s="132"/>
      <c r="R38" s="132"/>
      <c r="S38" s="132"/>
      <c r="T38" s="131"/>
      <c r="U38" s="109" t="str">
        <f t="shared" si="4"/>
        <v/>
      </c>
      <c r="W38" s="134"/>
      <c r="X38" s="133"/>
      <c r="Y38" s="132"/>
      <c r="Z38" s="132"/>
      <c r="AA38" s="132"/>
      <c r="AB38" s="132"/>
      <c r="AC38" s="131"/>
      <c r="AD38" s="109" t="str">
        <f t="shared" si="5"/>
        <v/>
      </c>
      <c r="AF38" s="134"/>
      <c r="AG38" s="133"/>
      <c r="AH38" s="132"/>
      <c r="AI38" s="132"/>
      <c r="AJ38" s="132"/>
      <c r="AK38" s="132"/>
      <c r="AL38" s="131"/>
      <c r="AM38" s="109" t="str">
        <f t="shared" si="6"/>
        <v/>
      </c>
    </row>
    <row r="39" spans="1:39" ht="15" thickBot="1" x14ac:dyDescent="0.35">
      <c r="A39" s="397"/>
      <c r="B39" s="392"/>
      <c r="C39" s="407"/>
      <c r="D39" s="145" t="s">
        <v>253</v>
      </c>
      <c r="E39" s="134"/>
      <c r="F39" s="133"/>
      <c r="G39" s="132"/>
      <c r="H39" s="132"/>
      <c r="I39" s="132"/>
      <c r="J39" s="132"/>
      <c r="K39" s="131"/>
      <c r="L39" s="109" t="str">
        <f t="shared" si="0"/>
        <v/>
      </c>
      <c r="N39" s="134"/>
      <c r="O39" s="133"/>
      <c r="P39" s="132"/>
      <c r="Q39" s="132"/>
      <c r="R39" s="132"/>
      <c r="S39" s="132"/>
      <c r="T39" s="131"/>
      <c r="U39" s="109" t="str">
        <f t="shared" si="4"/>
        <v/>
      </c>
      <c r="W39" s="134"/>
      <c r="X39" s="133"/>
      <c r="Y39" s="132"/>
      <c r="Z39" s="132"/>
      <c r="AA39" s="132"/>
      <c r="AB39" s="132"/>
      <c r="AC39" s="131"/>
      <c r="AD39" s="109" t="str">
        <f t="shared" si="5"/>
        <v/>
      </c>
      <c r="AF39" s="134"/>
      <c r="AG39" s="133"/>
      <c r="AH39" s="132"/>
      <c r="AI39" s="132"/>
      <c r="AJ39" s="132"/>
      <c r="AK39" s="132"/>
      <c r="AL39" s="131"/>
      <c r="AM39" s="109" t="str">
        <f t="shared" si="6"/>
        <v/>
      </c>
    </row>
    <row r="40" spans="1:39" ht="15" thickBot="1" x14ac:dyDescent="0.35">
      <c r="A40" s="397"/>
      <c r="B40" s="392"/>
      <c r="C40" s="408"/>
      <c r="D40" s="155" t="s">
        <v>431</v>
      </c>
      <c r="E40" s="112">
        <f>SUMIF(L29:L39,100,E29:E39)</f>
        <v>0</v>
      </c>
      <c r="F40" s="310" t="str">
        <f>IFERROR(IF(E$40=0,(SUM(F29:F39)/COUNT(L$29:L$39)),(SUMPRODUCT(F29:F39,E$29:E$39)/E$40)),"")</f>
        <v/>
      </c>
      <c r="G40" s="310" t="str">
        <f>IFERROR(IF(E$40=0,(SUM(G29:G39)/COUNT(L$29:L$39)),(SUMPRODUCT(G29:G39,E$29:E$39)/E$40)),"")</f>
        <v/>
      </c>
      <c r="H40" s="310" t="str">
        <f>IFERROR(IF(E$40=0,(SUM(H29:H39)/COUNT(L$29:L$39)),(SUMPRODUCT(H29:H39,E$29:E$39)/E$40)),"")</f>
        <v/>
      </c>
      <c r="I40" s="310" t="str">
        <f>IFERROR(IF(E$40=0,(SUM(I29:I39)/COUNT(L$29:L$39)),(SUMPRODUCT(I29:I39,E$29:E$39)/E$40)),"")</f>
        <v/>
      </c>
      <c r="J40" s="310" t="str">
        <f>IFERROR(IF(E$40=0,(SUM(J29:J39)/COUNT(L$29:L$39)),(SUMPRODUCT(J29:J39,E$29:E$39)/E$40)),"")</f>
        <v/>
      </c>
      <c r="K40" s="113" t="str">
        <f>IFERROR((COUNT(K29:K39)/(COUNTA(L29:L39)-COUNTBLANK(L29:L39))*100),"")</f>
        <v/>
      </c>
      <c r="L40" s="129">
        <f>SUM(F40:J40)</f>
        <v>0</v>
      </c>
      <c r="N40" s="112">
        <f>SUMIF(U29:U39,100,N29:N39)</f>
        <v>0</v>
      </c>
      <c r="O40" s="310" t="str">
        <f>IFERROR(IF(N$40=0,(SUM(O29:O39)/COUNT(U$29:U$39)),(SUMPRODUCT(O29:O39,N$29:N$39)/N$40)),"")</f>
        <v/>
      </c>
      <c r="P40" s="310" t="str">
        <f>IFERROR(IF(N$40=0,(SUM(P29:P39)/COUNT(U$29:U$39)),(SUMPRODUCT(P29:P39,N$29:N$39)/N$40)),"")</f>
        <v/>
      </c>
      <c r="Q40" s="310" t="str">
        <f>IFERROR(IF(N$40=0,(SUM(Q29:Q39)/COUNT(U$29:U$39)),(SUMPRODUCT(Q29:Q39,N$29:N$39)/N$40)),"")</f>
        <v/>
      </c>
      <c r="R40" s="310" t="str">
        <f>IFERROR(IF(N$40=0,(SUM(R29:R39)/COUNT(U$29:U$39)),(SUMPRODUCT(R29:R39,N$29:N$39)/N$40)),"")</f>
        <v/>
      </c>
      <c r="S40" s="310" t="str">
        <f>IFERROR(IF(N$40=0,(SUM(S29:S39)/COUNT(U$29:U$39)),(SUMPRODUCT(S29:S39,N$29:N$39)/N$40)),"")</f>
        <v/>
      </c>
      <c r="T40" s="113" t="str">
        <f>IFERROR((COUNT(T29:T39)/(COUNTA(U29:U39)-COUNTBLANK(U29:U39))*100),"")</f>
        <v/>
      </c>
      <c r="U40" s="129">
        <f>SUM(O40:S40)</f>
        <v>0</v>
      </c>
      <c r="W40" s="112">
        <f>SUMIF(AD29:AD39,100,W29:W39)</f>
        <v>0</v>
      </c>
      <c r="X40" s="310" t="str">
        <f>IFERROR(IF(W$40=0,(SUM(X29:X39)/COUNT(AD$29:AD$39)),(SUMPRODUCT(X29:X39,W$29:W$39)/W$40)),"")</f>
        <v/>
      </c>
      <c r="Y40" s="310" t="str">
        <f>IFERROR(IF(W$40=0,(SUM(Y29:Y39)/COUNT(AD$29:AD$39)),(SUMPRODUCT(Y29:Y39,W$29:W$39)/W$40)),"")</f>
        <v/>
      </c>
      <c r="Z40" s="310" t="str">
        <f>IFERROR(IF(W$40=0,(SUM(Z29:Z39)/COUNT(AD$29:AD$39)),(SUMPRODUCT(Z29:Z39,W$29:W$39)/W$40)),"")</f>
        <v/>
      </c>
      <c r="AA40" s="310" t="str">
        <f>IFERROR(IF(W$40=0,(SUM(AA29:AA39)/COUNT(AD$29:AD$39)),(SUMPRODUCT(AA29:AA39,W$29:W$39)/W$40)),"")</f>
        <v/>
      </c>
      <c r="AB40" s="310" t="str">
        <f>IFERROR(IF(W$40=0,(SUM(AB29:AB39)/COUNT(AD$29:AD$39)),(SUMPRODUCT(AB29:AB39,W$29:W$39)/W$40)),"")</f>
        <v/>
      </c>
      <c r="AC40" s="113" t="str">
        <f>IFERROR((COUNT(AC29:AC39)/(COUNTA(AD29:AD39)-COUNTBLANK(AD29:AD39))*100),"")</f>
        <v/>
      </c>
      <c r="AD40" s="129">
        <f>SUM(X40:AB40)</f>
        <v>0</v>
      </c>
      <c r="AF40" s="112">
        <f>SUMIF(AM29:AM39,100,AF29:AF39)</f>
        <v>0</v>
      </c>
      <c r="AG40" s="310" t="str">
        <f>IFERROR(IF(AF$40=0,(SUM(AG29:AG39)/COUNT(AM$29:AM$39)),(SUMPRODUCT(AG29:AG39,AF$29:AF$39)/AF$40)),"")</f>
        <v/>
      </c>
      <c r="AH40" s="310" t="str">
        <f>IFERROR(IF(AF$40=0,(SUM(AH29:AH39)/COUNT(AM$29:AM$39)),(SUMPRODUCT(AH29:AH39,AF$29:AF$39)/AF$40)),"")</f>
        <v/>
      </c>
      <c r="AI40" s="310" t="str">
        <f>IFERROR(IF(AF$40=0,(SUM(AI29:AI39)/COUNT(AM$29:AM$39)),(SUMPRODUCT(AI29:AI39,AF$29:AF$39)/AF$40)),"")</f>
        <v/>
      </c>
      <c r="AJ40" s="310" t="str">
        <f>IFERROR(IF(AF$40=0,(SUM(AJ29:AJ39)/COUNT(AM$29:AM$39)),(SUMPRODUCT(AJ29:AJ39,AF$29:AF$39)/AF$40)),"")</f>
        <v/>
      </c>
      <c r="AK40" s="310" t="str">
        <f>IFERROR(IF(AF$40=0,(SUM(AK29:AK39)/COUNT(AM$29:AM$39)),(SUMPRODUCT(AK29:AK39,AF$29:AF$39)/AF$40)),"")</f>
        <v/>
      </c>
      <c r="AL40" s="113" t="str">
        <f>IFERROR((COUNT(AL29:AL39)/(COUNTA(AM29:AM39)-COUNTBLANK(AM29:AM39))*100),"")</f>
        <v/>
      </c>
      <c r="AM40" s="129">
        <f>SUM(AG40:AK40)</f>
        <v>0</v>
      </c>
    </row>
    <row r="41" spans="1:39" ht="15" thickBot="1" x14ac:dyDescent="0.35">
      <c r="A41" s="398"/>
      <c r="B41" s="393"/>
      <c r="C41" s="409"/>
      <c r="D41" s="155" t="s">
        <v>432</v>
      </c>
      <c r="E41" s="112" t="str">
        <f>IFERROR(ROUND((F40/100*1+G40/100*2+H40/100*3+I40/100*4+J40/100*5),0),"")</f>
        <v/>
      </c>
      <c r="F41" s="385" t="str">
        <f>IF(E41=1,"Very Good",IF(E41=2,"Good",IF(E41=3,"Fair",IF(E41=4,"Poor",IF(E41=5,"Very Poor","")))))</f>
        <v/>
      </c>
      <c r="G41" s="386"/>
      <c r="H41" s="386"/>
      <c r="I41" s="386"/>
      <c r="J41" s="386"/>
      <c r="K41" s="386"/>
      <c r="L41" s="387"/>
      <c r="N41" s="112" t="str">
        <f>IFERROR(ROUND((O40/100*1+P40/100*2+Q40/100*3+R40/100*4+S40/100*5),0),"")</f>
        <v/>
      </c>
      <c r="O41" s="385" t="str">
        <f>IF(N41=1,"Very Good",IF(N41=2,"Good",IF(N41=3,"Fair",IF(N41=4,"Poor",IF(N41=5,"Very Poor","")))))</f>
        <v/>
      </c>
      <c r="P41" s="386"/>
      <c r="Q41" s="386"/>
      <c r="R41" s="386"/>
      <c r="S41" s="386"/>
      <c r="T41" s="386"/>
      <c r="U41" s="387"/>
      <c r="W41" s="112" t="str">
        <f>IFERROR(ROUND((X40/100*1+Y40/100*2+Z40/100*3+AA40/100*4+AB40/100*5),0),"")</f>
        <v/>
      </c>
      <c r="X41" s="385" t="str">
        <f>IF(W41=1,"Very Good",IF(W41=2,"Good",IF(W41=3,"Fair",IF(W41=4,"Poor",IF(W41=5,"Very Poor","")))))</f>
        <v/>
      </c>
      <c r="Y41" s="386"/>
      <c r="Z41" s="386"/>
      <c r="AA41" s="386"/>
      <c r="AB41" s="386"/>
      <c r="AC41" s="386"/>
      <c r="AD41" s="387"/>
      <c r="AF41" s="112" t="str">
        <f>IFERROR(ROUND((AG40/100*1+AH40/100*2+AI40/100*3+AJ40/100*4+AK40/100*5),0),"")</f>
        <v/>
      </c>
      <c r="AG41" s="385" t="str">
        <f>IF(AF41=1,"Very Good",IF(AF41=2,"Good",IF(AF41=3,"Fair",IF(AF41=4,"Poor",IF(AF41=5,"Very Poor","")))))</f>
        <v/>
      </c>
      <c r="AH41" s="386"/>
      <c r="AI41" s="386"/>
      <c r="AJ41" s="386"/>
      <c r="AK41" s="386"/>
      <c r="AL41" s="386"/>
      <c r="AM41" s="387"/>
    </row>
    <row r="42" spans="1:39" ht="14.4" customHeight="1" x14ac:dyDescent="0.3">
      <c r="A42" s="396" t="s">
        <v>255</v>
      </c>
      <c r="B42" s="391" t="s">
        <v>30</v>
      </c>
      <c r="C42" s="396" t="s">
        <v>143</v>
      </c>
      <c r="D42" s="138" t="s">
        <v>256</v>
      </c>
      <c r="E42" s="134"/>
      <c r="F42" s="133"/>
      <c r="G42" s="132"/>
      <c r="H42" s="132"/>
      <c r="I42" s="132"/>
      <c r="J42" s="132"/>
      <c r="K42" s="131"/>
      <c r="L42" s="109" t="str">
        <f t="shared" si="0"/>
        <v/>
      </c>
      <c r="N42" s="134"/>
      <c r="O42" s="133"/>
      <c r="P42" s="132"/>
      <c r="Q42" s="132"/>
      <c r="R42" s="132"/>
      <c r="S42" s="132"/>
      <c r="T42" s="131"/>
      <c r="U42" s="109" t="str">
        <f t="shared" ref="U42:U55" si="7">IF(T42&gt;0,"N/A",IF(SUM(O42:S42)=0,"",SUM(O42:S42)))</f>
        <v/>
      </c>
      <c r="W42" s="134"/>
      <c r="X42" s="133"/>
      <c r="Y42" s="132"/>
      <c r="Z42" s="132"/>
      <c r="AA42" s="132"/>
      <c r="AB42" s="132"/>
      <c r="AC42" s="131"/>
      <c r="AD42" s="109" t="str">
        <f t="shared" ref="AD42:AD55" si="8">IF(AC42&gt;0,"N/A",IF(SUM(X42:AB42)=0,"",SUM(X42:AB42)))</f>
        <v/>
      </c>
      <c r="AF42" s="134"/>
      <c r="AG42" s="133"/>
      <c r="AH42" s="132"/>
      <c r="AI42" s="132"/>
      <c r="AJ42" s="132"/>
      <c r="AK42" s="132"/>
      <c r="AL42" s="131"/>
      <c r="AM42" s="109" t="str">
        <f t="shared" ref="AM42:AM55" si="9">IF(AL42&gt;0,"N/A",IF(SUM(AG42:AK42)=0,"",SUM(AG42:AK42)))</f>
        <v/>
      </c>
    </row>
    <row r="43" spans="1:39" x14ac:dyDescent="0.3">
      <c r="A43" s="397"/>
      <c r="B43" s="392"/>
      <c r="C43" s="397"/>
      <c r="D43" s="138" t="s">
        <v>257</v>
      </c>
      <c r="E43" s="134"/>
      <c r="F43" s="133"/>
      <c r="G43" s="132"/>
      <c r="H43" s="132"/>
      <c r="I43" s="132"/>
      <c r="J43" s="132"/>
      <c r="K43" s="131"/>
      <c r="L43" s="109" t="str">
        <f t="shared" si="0"/>
        <v/>
      </c>
      <c r="N43" s="134"/>
      <c r="O43" s="133"/>
      <c r="P43" s="132"/>
      <c r="Q43" s="132"/>
      <c r="R43" s="132"/>
      <c r="S43" s="132"/>
      <c r="T43" s="131"/>
      <c r="U43" s="109" t="str">
        <f t="shared" si="7"/>
        <v/>
      </c>
      <c r="W43" s="134"/>
      <c r="X43" s="133"/>
      <c r="Y43" s="132"/>
      <c r="Z43" s="132"/>
      <c r="AA43" s="132"/>
      <c r="AB43" s="132"/>
      <c r="AC43" s="131"/>
      <c r="AD43" s="109" t="str">
        <f t="shared" si="8"/>
        <v/>
      </c>
      <c r="AF43" s="134"/>
      <c r="AG43" s="133"/>
      <c r="AH43" s="132"/>
      <c r="AI43" s="132"/>
      <c r="AJ43" s="132"/>
      <c r="AK43" s="132"/>
      <c r="AL43" s="131"/>
      <c r="AM43" s="109" t="str">
        <f t="shared" si="9"/>
        <v/>
      </c>
    </row>
    <row r="44" spans="1:39" x14ac:dyDescent="0.3">
      <c r="A44" s="397"/>
      <c r="B44" s="392"/>
      <c r="C44" s="397"/>
      <c r="D44" s="138" t="s">
        <v>258</v>
      </c>
      <c r="E44" s="134"/>
      <c r="F44" s="133"/>
      <c r="G44" s="132"/>
      <c r="H44" s="132"/>
      <c r="I44" s="132"/>
      <c r="J44" s="132"/>
      <c r="K44" s="131"/>
      <c r="L44" s="109" t="str">
        <f t="shared" si="0"/>
        <v/>
      </c>
      <c r="N44" s="134"/>
      <c r="O44" s="133"/>
      <c r="P44" s="132"/>
      <c r="Q44" s="132"/>
      <c r="R44" s="132"/>
      <c r="S44" s="132"/>
      <c r="T44" s="131"/>
      <c r="U44" s="109" t="str">
        <f t="shared" si="7"/>
        <v/>
      </c>
      <c r="W44" s="134"/>
      <c r="X44" s="133"/>
      <c r="Y44" s="132"/>
      <c r="Z44" s="132"/>
      <c r="AA44" s="132"/>
      <c r="AB44" s="132"/>
      <c r="AC44" s="131"/>
      <c r="AD44" s="109" t="str">
        <f t="shared" si="8"/>
        <v/>
      </c>
      <c r="AF44" s="134"/>
      <c r="AG44" s="133"/>
      <c r="AH44" s="132"/>
      <c r="AI44" s="132"/>
      <c r="AJ44" s="132"/>
      <c r="AK44" s="132"/>
      <c r="AL44" s="131"/>
      <c r="AM44" s="109" t="str">
        <f t="shared" si="9"/>
        <v/>
      </c>
    </row>
    <row r="45" spans="1:39" x14ac:dyDescent="0.3">
      <c r="A45" s="397"/>
      <c r="B45" s="392"/>
      <c r="C45" s="397"/>
      <c r="D45" s="138" t="s">
        <v>259</v>
      </c>
      <c r="E45" s="134"/>
      <c r="F45" s="133"/>
      <c r="G45" s="132"/>
      <c r="H45" s="132"/>
      <c r="I45" s="132"/>
      <c r="J45" s="132"/>
      <c r="K45" s="131"/>
      <c r="L45" s="109" t="str">
        <f t="shared" si="0"/>
        <v/>
      </c>
      <c r="N45" s="134"/>
      <c r="O45" s="133"/>
      <c r="P45" s="132"/>
      <c r="Q45" s="132"/>
      <c r="R45" s="132"/>
      <c r="S45" s="132"/>
      <c r="T45" s="131"/>
      <c r="U45" s="109" t="str">
        <f t="shared" si="7"/>
        <v/>
      </c>
      <c r="W45" s="134"/>
      <c r="X45" s="133"/>
      <c r="Y45" s="132"/>
      <c r="Z45" s="132"/>
      <c r="AA45" s="132"/>
      <c r="AB45" s="132"/>
      <c r="AC45" s="131"/>
      <c r="AD45" s="109" t="str">
        <f t="shared" si="8"/>
        <v/>
      </c>
      <c r="AF45" s="134"/>
      <c r="AG45" s="133"/>
      <c r="AH45" s="132"/>
      <c r="AI45" s="132"/>
      <c r="AJ45" s="132"/>
      <c r="AK45" s="132"/>
      <c r="AL45" s="131"/>
      <c r="AM45" s="109" t="str">
        <f t="shared" si="9"/>
        <v/>
      </c>
    </row>
    <row r="46" spans="1:39" x14ac:dyDescent="0.3">
      <c r="A46" s="397"/>
      <c r="B46" s="392"/>
      <c r="C46" s="397"/>
      <c r="D46" s="138" t="s">
        <v>242</v>
      </c>
      <c r="E46" s="134"/>
      <c r="F46" s="133"/>
      <c r="G46" s="132"/>
      <c r="H46" s="132"/>
      <c r="I46" s="132"/>
      <c r="J46" s="132"/>
      <c r="K46" s="131"/>
      <c r="L46" s="109" t="str">
        <f t="shared" si="0"/>
        <v/>
      </c>
      <c r="N46" s="134"/>
      <c r="O46" s="133"/>
      <c r="P46" s="132"/>
      <c r="Q46" s="132"/>
      <c r="R46" s="132"/>
      <c r="S46" s="132"/>
      <c r="T46" s="131"/>
      <c r="U46" s="109" t="str">
        <f t="shared" si="7"/>
        <v/>
      </c>
      <c r="W46" s="134"/>
      <c r="X46" s="133"/>
      <c r="Y46" s="132"/>
      <c r="Z46" s="132"/>
      <c r="AA46" s="132"/>
      <c r="AB46" s="132"/>
      <c r="AC46" s="131"/>
      <c r="AD46" s="109" t="str">
        <f t="shared" si="8"/>
        <v/>
      </c>
      <c r="AF46" s="134"/>
      <c r="AG46" s="133"/>
      <c r="AH46" s="132"/>
      <c r="AI46" s="132"/>
      <c r="AJ46" s="132"/>
      <c r="AK46" s="132"/>
      <c r="AL46" s="131"/>
      <c r="AM46" s="109" t="str">
        <f t="shared" si="9"/>
        <v/>
      </c>
    </row>
    <row r="47" spans="1:39" x14ac:dyDescent="0.3">
      <c r="A47" s="397"/>
      <c r="B47" s="392"/>
      <c r="C47" s="397"/>
      <c r="D47" s="138" t="s">
        <v>260</v>
      </c>
      <c r="E47" s="134"/>
      <c r="F47" s="133"/>
      <c r="G47" s="132"/>
      <c r="H47" s="132"/>
      <c r="I47" s="132"/>
      <c r="J47" s="132"/>
      <c r="K47" s="131"/>
      <c r="L47" s="109" t="str">
        <f t="shared" si="0"/>
        <v/>
      </c>
      <c r="N47" s="134"/>
      <c r="O47" s="133"/>
      <c r="P47" s="132"/>
      <c r="Q47" s="132"/>
      <c r="R47" s="132"/>
      <c r="S47" s="132"/>
      <c r="T47" s="131"/>
      <c r="U47" s="109" t="str">
        <f t="shared" si="7"/>
        <v/>
      </c>
      <c r="W47" s="134"/>
      <c r="X47" s="133"/>
      <c r="Y47" s="132"/>
      <c r="Z47" s="132"/>
      <c r="AA47" s="132"/>
      <c r="AB47" s="132"/>
      <c r="AC47" s="131"/>
      <c r="AD47" s="109" t="str">
        <f t="shared" si="8"/>
        <v/>
      </c>
      <c r="AF47" s="134"/>
      <c r="AG47" s="133"/>
      <c r="AH47" s="132"/>
      <c r="AI47" s="132"/>
      <c r="AJ47" s="132"/>
      <c r="AK47" s="132"/>
      <c r="AL47" s="131"/>
      <c r="AM47" s="109" t="str">
        <f t="shared" si="9"/>
        <v/>
      </c>
    </row>
    <row r="48" spans="1:39" x14ac:dyDescent="0.3">
      <c r="A48" s="397"/>
      <c r="B48" s="392"/>
      <c r="C48" s="397"/>
      <c r="D48" s="145" t="s">
        <v>261</v>
      </c>
      <c r="E48" s="134"/>
      <c r="F48" s="133"/>
      <c r="G48" s="132"/>
      <c r="H48" s="132"/>
      <c r="I48" s="132"/>
      <c r="J48" s="132"/>
      <c r="K48" s="131"/>
      <c r="L48" s="109" t="str">
        <f t="shared" si="0"/>
        <v/>
      </c>
      <c r="N48" s="134"/>
      <c r="O48" s="133"/>
      <c r="P48" s="132"/>
      <c r="Q48" s="132"/>
      <c r="R48" s="132"/>
      <c r="S48" s="132"/>
      <c r="T48" s="131"/>
      <c r="U48" s="109" t="str">
        <f t="shared" si="7"/>
        <v/>
      </c>
      <c r="W48" s="134"/>
      <c r="X48" s="133"/>
      <c r="Y48" s="132"/>
      <c r="Z48" s="132"/>
      <c r="AA48" s="132"/>
      <c r="AB48" s="132"/>
      <c r="AC48" s="131"/>
      <c r="AD48" s="109" t="str">
        <f t="shared" si="8"/>
        <v/>
      </c>
      <c r="AF48" s="134"/>
      <c r="AG48" s="133"/>
      <c r="AH48" s="132"/>
      <c r="AI48" s="132"/>
      <c r="AJ48" s="132"/>
      <c r="AK48" s="132"/>
      <c r="AL48" s="131"/>
      <c r="AM48" s="109" t="str">
        <f t="shared" si="9"/>
        <v/>
      </c>
    </row>
    <row r="49" spans="1:39" x14ac:dyDescent="0.3">
      <c r="A49" s="397"/>
      <c r="B49" s="392"/>
      <c r="C49" s="397"/>
      <c r="D49" s="145" t="s">
        <v>262</v>
      </c>
      <c r="E49" s="134"/>
      <c r="F49" s="133"/>
      <c r="G49" s="132"/>
      <c r="H49" s="132"/>
      <c r="I49" s="132"/>
      <c r="J49" s="132"/>
      <c r="K49" s="131"/>
      <c r="L49" s="109" t="str">
        <f t="shared" si="0"/>
        <v/>
      </c>
      <c r="N49" s="134"/>
      <c r="O49" s="133"/>
      <c r="P49" s="132"/>
      <c r="Q49" s="132"/>
      <c r="R49" s="132"/>
      <c r="S49" s="132"/>
      <c r="T49" s="131"/>
      <c r="U49" s="109" t="str">
        <f t="shared" si="7"/>
        <v/>
      </c>
      <c r="W49" s="134"/>
      <c r="X49" s="133"/>
      <c r="Y49" s="132"/>
      <c r="Z49" s="132"/>
      <c r="AA49" s="132"/>
      <c r="AB49" s="132"/>
      <c r="AC49" s="131"/>
      <c r="AD49" s="109" t="str">
        <f t="shared" si="8"/>
        <v/>
      </c>
      <c r="AF49" s="134"/>
      <c r="AG49" s="133"/>
      <c r="AH49" s="132"/>
      <c r="AI49" s="132"/>
      <c r="AJ49" s="132"/>
      <c r="AK49" s="132"/>
      <c r="AL49" s="131"/>
      <c r="AM49" s="109" t="str">
        <f t="shared" si="9"/>
        <v/>
      </c>
    </row>
    <row r="50" spans="1:39" x14ac:dyDescent="0.3">
      <c r="A50" s="397"/>
      <c r="B50" s="392"/>
      <c r="C50" s="397"/>
      <c r="D50" s="145" t="s">
        <v>263</v>
      </c>
      <c r="E50" s="134"/>
      <c r="F50" s="133"/>
      <c r="G50" s="132"/>
      <c r="H50" s="132"/>
      <c r="I50" s="132"/>
      <c r="J50" s="132"/>
      <c r="K50" s="131"/>
      <c r="L50" s="109" t="str">
        <f t="shared" si="0"/>
        <v/>
      </c>
      <c r="N50" s="134"/>
      <c r="O50" s="133"/>
      <c r="P50" s="132"/>
      <c r="Q50" s="132"/>
      <c r="R50" s="132"/>
      <c r="S50" s="132"/>
      <c r="T50" s="131"/>
      <c r="U50" s="109" t="str">
        <f t="shared" si="7"/>
        <v/>
      </c>
      <c r="W50" s="134"/>
      <c r="X50" s="133"/>
      <c r="Y50" s="132"/>
      <c r="Z50" s="132"/>
      <c r="AA50" s="132"/>
      <c r="AB50" s="132"/>
      <c r="AC50" s="131"/>
      <c r="AD50" s="109" t="str">
        <f t="shared" si="8"/>
        <v/>
      </c>
      <c r="AF50" s="134"/>
      <c r="AG50" s="133"/>
      <c r="AH50" s="132"/>
      <c r="AI50" s="132"/>
      <c r="AJ50" s="132"/>
      <c r="AK50" s="132"/>
      <c r="AL50" s="131"/>
      <c r="AM50" s="109" t="str">
        <f t="shared" si="9"/>
        <v/>
      </c>
    </row>
    <row r="51" spans="1:39" x14ac:dyDescent="0.3">
      <c r="A51" s="397"/>
      <c r="B51" s="392"/>
      <c r="C51" s="397"/>
      <c r="D51" s="145" t="s">
        <v>264</v>
      </c>
      <c r="E51" s="134"/>
      <c r="F51" s="133"/>
      <c r="G51" s="132"/>
      <c r="H51" s="132"/>
      <c r="I51" s="132"/>
      <c r="J51" s="132"/>
      <c r="K51" s="131"/>
      <c r="L51" s="109" t="str">
        <f t="shared" si="0"/>
        <v/>
      </c>
      <c r="N51" s="134"/>
      <c r="O51" s="133"/>
      <c r="P51" s="132"/>
      <c r="Q51" s="132"/>
      <c r="R51" s="132"/>
      <c r="S51" s="132"/>
      <c r="T51" s="131"/>
      <c r="U51" s="109" t="str">
        <f t="shared" si="7"/>
        <v/>
      </c>
      <c r="W51" s="134"/>
      <c r="X51" s="133"/>
      <c r="Y51" s="132"/>
      <c r="Z51" s="132"/>
      <c r="AA51" s="132"/>
      <c r="AB51" s="132"/>
      <c r="AC51" s="131"/>
      <c r="AD51" s="109" t="str">
        <f t="shared" si="8"/>
        <v/>
      </c>
      <c r="AF51" s="134"/>
      <c r="AG51" s="133"/>
      <c r="AH51" s="132"/>
      <c r="AI51" s="132"/>
      <c r="AJ51" s="132"/>
      <c r="AK51" s="132"/>
      <c r="AL51" s="131"/>
      <c r="AM51" s="109" t="str">
        <f t="shared" si="9"/>
        <v/>
      </c>
    </row>
    <row r="52" spans="1:39" x14ac:dyDescent="0.3">
      <c r="A52" s="397"/>
      <c r="B52" s="392"/>
      <c r="C52" s="397"/>
      <c r="D52" s="145" t="s">
        <v>178</v>
      </c>
      <c r="E52" s="134"/>
      <c r="F52" s="133"/>
      <c r="G52" s="132"/>
      <c r="H52" s="132"/>
      <c r="I52" s="132"/>
      <c r="J52" s="132"/>
      <c r="K52" s="131"/>
      <c r="L52" s="109" t="str">
        <f t="shared" si="0"/>
        <v/>
      </c>
      <c r="N52" s="134"/>
      <c r="O52" s="133"/>
      <c r="P52" s="132"/>
      <c r="Q52" s="132"/>
      <c r="R52" s="132"/>
      <c r="S52" s="132"/>
      <c r="T52" s="131"/>
      <c r="U52" s="109" t="str">
        <f t="shared" si="7"/>
        <v/>
      </c>
      <c r="W52" s="134"/>
      <c r="X52" s="133"/>
      <c r="Y52" s="132"/>
      <c r="Z52" s="132"/>
      <c r="AA52" s="132"/>
      <c r="AB52" s="132"/>
      <c r="AC52" s="131"/>
      <c r="AD52" s="109" t="str">
        <f t="shared" si="8"/>
        <v/>
      </c>
      <c r="AF52" s="134"/>
      <c r="AG52" s="133"/>
      <c r="AH52" s="132"/>
      <c r="AI52" s="132"/>
      <c r="AJ52" s="132"/>
      <c r="AK52" s="132"/>
      <c r="AL52" s="131"/>
      <c r="AM52" s="109" t="str">
        <f t="shared" si="9"/>
        <v/>
      </c>
    </row>
    <row r="53" spans="1:39" x14ac:dyDescent="0.3">
      <c r="A53" s="397"/>
      <c r="B53" s="392"/>
      <c r="C53" s="397"/>
      <c r="D53" s="145" t="s">
        <v>178</v>
      </c>
      <c r="E53" s="134"/>
      <c r="F53" s="133"/>
      <c r="G53" s="132"/>
      <c r="H53" s="132"/>
      <c r="I53" s="132"/>
      <c r="J53" s="132"/>
      <c r="K53" s="131"/>
      <c r="L53" s="109" t="str">
        <f t="shared" si="0"/>
        <v/>
      </c>
      <c r="N53" s="134"/>
      <c r="O53" s="133"/>
      <c r="P53" s="132"/>
      <c r="Q53" s="132"/>
      <c r="R53" s="132"/>
      <c r="S53" s="132"/>
      <c r="T53" s="131"/>
      <c r="U53" s="109" t="str">
        <f t="shared" si="7"/>
        <v/>
      </c>
      <c r="W53" s="134"/>
      <c r="X53" s="133"/>
      <c r="Y53" s="132"/>
      <c r="Z53" s="132"/>
      <c r="AA53" s="132"/>
      <c r="AB53" s="132"/>
      <c r="AC53" s="131"/>
      <c r="AD53" s="109" t="str">
        <f t="shared" si="8"/>
        <v/>
      </c>
      <c r="AF53" s="134"/>
      <c r="AG53" s="133"/>
      <c r="AH53" s="132"/>
      <c r="AI53" s="132"/>
      <c r="AJ53" s="132"/>
      <c r="AK53" s="132"/>
      <c r="AL53" s="131"/>
      <c r="AM53" s="109" t="str">
        <f t="shared" si="9"/>
        <v/>
      </c>
    </row>
    <row r="54" spans="1:39" x14ac:dyDescent="0.3">
      <c r="A54" s="397"/>
      <c r="B54" s="392"/>
      <c r="C54" s="397"/>
      <c r="D54" s="145" t="s">
        <v>253</v>
      </c>
      <c r="E54" s="134"/>
      <c r="F54" s="133"/>
      <c r="G54" s="132"/>
      <c r="H54" s="132"/>
      <c r="I54" s="132"/>
      <c r="J54" s="132"/>
      <c r="K54" s="131"/>
      <c r="L54" s="109" t="str">
        <f t="shared" si="0"/>
        <v/>
      </c>
      <c r="N54" s="134"/>
      <c r="O54" s="133"/>
      <c r="P54" s="132"/>
      <c r="Q54" s="132"/>
      <c r="R54" s="132"/>
      <c r="S54" s="132"/>
      <c r="T54" s="131"/>
      <c r="U54" s="109" t="str">
        <f t="shared" si="7"/>
        <v/>
      </c>
      <c r="W54" s="134"/>
      <c r="X54" s="133"/>
      <c r="Y54" s="132"/>
      <c r="Z54" s="132"/>
      <c r="AA54" s="132"/>
      <c r="AB54" s="132"/>
      <c r="AC54" s="131"/>
      <c r="AD54" s="109" t="str">
        <f t="shared" si="8"/>
        <v/>
      </c>
      <c r="AF54" s="134"/>
      <c r="AG54" s="133"/>
      <c r="AH54" s="132"/>
      <c r="AI54" s="132"/>
      <c r="AJ54" s="132"/>
      <c r="AK54" s="132"/>
      <c r="AL54" s="131"/>
      <c r="AM54" s="109" t="str">
        <f t="shared" si="9"/>
        <v/>
      </c>
    </row>
    <row r="55" spans="1:39" ht="15" thickBot="1" x14ac:dyDescent="0.35">
      <c r="A55" s="397"/>
      <c r="B55" s="392"/>
      <c r="C55" s="397"/>
      <c r="D55" s="143" t="s">
        <v>178</v>
      </c>
      <c r="E55" s="134"/>
      <c r="F55" s="141"/>
      <c r="G55" s="140"/>
      <c r="H55" s="140"/>
      <c r="I55" s="140"/>
      <c r="J55" s="140"/>
      <c r="K55" s="139"/>
      <c r="L55" s="109" t="str">
        <f t="shared" si="0"/>
        <v/>
      </c>
      <c r="N55" s="134"/>
      <c r="O55" s="141"/>
      <c r="P55" s="140"/>
      <c r="Q55" s="140"/>
      <c r="R55" s="140"/>
      <c r="S55" s="140"/>
      <c r="T55" s="139"/>
      <c r="U55" s="109" t="str">
        <f t="shared" si="7"/>
        <v/>
      </c>
      <c r="W55" s="134"/>
      <c r="X55" s="141"/>
      <c r="Y55" s="140"/>
      <c r="Z55" s="140"/>
      <c r="AA55" s="140"/>
      <c r="AB55" s="140"/>
      <c r="AC55" s="139"/>
      <c r="AD55" s="109" t="str">
        <f t="shared" si="8"/>
        <v/>
      </c>
      <c r="AF55" s="134"/>
      <c r="AG55" s="141"/>
      <c r="AH55" s="140"/>
      <c r="AI55" s="140"/>
      <c r="AJ55" s="140"/>
      <c r="AK55" s="140"/>
      <c r="AL55" s="139"/>
      <c r="AM55" s="109" t="str">
        <f t="shared" si="9"/>
        <v/>
      </c>
    </row>
    <row r="56" spans="1:39" ht="15" thickBot="1" x14ac:dyDescent="0.35">
      <c r="A56" s="397"/>
      <c r="B56" s="392"/>
      <c r="C56" s="408"/>
      <c r="D56" s="286" t="s">
        <v>433</v>
      </c>
      <c r="E56" s="112">
        <f>SUMIF(L42:L55,100,E42:E55)</f>
        <v>0</v>
      </c>
      <c r="F56" s="310" t="str">
        <f>IFERROR(IF(E$56=0,(SUM(F42:F55)/COUNT(L$42:L$55)),(SUMPRODUCT(F42:F55,E$42:E$55)/E$56)),"")</f>
        <v/>
      </c>
      <c r="G56" s="310" t="str">
        <f>IFERROR(IF(E$56=0,(SUM(G42:G55)/COUNT(L$42:L$55)),(SUMPRODUCT(G42:G55,E$42:E$55)/E$56)),"")</f>
        <v/>
      </c>
      <c r="H56" s="310" t="str">
        <f>IFERROR(IF(E$56=0,(SUM(H42:H55)/COUNT(L$42:L$55)),(SUMPRODUCT(H42:H55,E$42:E$55)/E$56)),"")</f>
        <v/>
      </c>
      <c r="I56" s="310" t="str">
        <f>IFERROR(IF(E$56=0,(SUM(I42:I55)/COUNT(L$42:L$55)),(SUMPRODUCT(I42:I55,E$42:E$55)/E$56)),"")</f>
        <v/>
      </c>
      <c r="J56" s="310" t="str">
        <f>IFERROR(IF(E$56=0,(SUM(J42:J55)/COUNT(L$42:L$55)),(SUMPRODUCT(J42:J55,E$42:E$55)/E$56)),"")</f>
        <v/>
      </c>
      <c r="K56" s="113" t="str">
        <f>IFERROR((COUNT(K42:K55)/(COUNTA(L42:L55)-COUNTBLANK(L42:L55))*100),"")</f>
        <v/>
      </c>
      <c r="L56" s="129">
        <f>SUM(F56:J56)</f>
        <v>0</v>
      </c>
      <c r="N56" s="112">
        <f>SUMIF(U42:U55,100,N42:N55)</f>
        <v>0</v>
      </c>
      <c r="O56" s="310" t="str">
        <f>IFERROR(IF(N$56=0,(SUM(O42:O55)/COUNT(U$42:U$55)),(SUMPRODUCT(O42:O55,N$42:N$55)/N$56)),"")</f>
        <v/>
      </c>
      <c r="P56" s="310" t="str">
        <f>IFERROR(IF(N$56=0,(SUM(P42:P55)/COUNT(U$42:U$55)),(SUMPRODUCT(P42:P55,N$42:N$55)/N$56)),"")</f>
        <v/>
      </c>
      <c r="Q56" s="310" t="str">
        <f>IFERROR(IF(N$56=0,(SUM(Q42:Q55)/COUNT(U$42:U$55)),(SUMPRODUCT(Q42:Q55,N$42:N$55)/N$56)),"")</f>
        <v/>
      </c>
      <c r="R56" s="310" t="str">
        <f>IFERROR(IF(N$56=0,(SUM(R42:R55)/COUNT(U$42:U$55)),(SUMPRODUCT(R42:R55,N$42:N$55)/N$56)),"")</f>
        <v/>
      </c>
      <c r="S56" s="310" t="str">
        <f>IFERROR(IF(N$56=0,(SUM(S42:S55)/COUNT(U$42:U$55)),(SUMPRODUCT(S42:S55,N$42:N$55)/N$56)),"")</f>
        <v/>
      </c>
      <c r="T56" s="113" t="str">
        <f>IFERROR((COUNT(T42:T55)/(COUNTA(U42:U55)-COUNTBLANK(U42:U55))*100),"")</f>
        <v/>
      </c>
      <c r="U56" s="129">
        <f>SUM(O56:S56)</f>
        <v>0</v>
      </c>
      <c r="W56" s="112">
        <f>SUMIF(AD42:AD55,100,W42:W55)</f>
        <v>0</v>
      </c>
      <c r="X56" s="310" t="str">
        <f>IFERROR(IF(W$56=0,(SUM(X42:X55)/COUNT(AD$42:AD$55)),(SUMPRODUCT(X42:X55,W$42:W$55)/W$56)),"")</f>
        <v/>
      </c>
      <c r="Y56" s="310" t="str">
        <f>IFERROR(IF(W$56=0,(SUM(Y42:Y55)/COUNT(AD$42:AD$55)),(SUMPRODUCT(Y42:Y55,W$42:W$55)/W$56)),"")</f>
        <v/>
      </c>
      <c r="Z56" s="310" t="str">
        <f>IFERROR(IF(W$56=0,(SUM(Z42:Z55)/COUNT(AD$42:AD$55)),(SUMPRODUCT(Z42:Z55,W$42:W$55)/W$56)),"")</f>
        <v/>
      </c>
      <c r="AA56" s="310" t="str">
        <f>IFERROR(IF(W$56=0,(SUM(AA42:AA55)/COUNT(AD$42:AD$55)),(SUMPRODUCT(AA42:AA55,W$42:W$55)/W$56)),"")</f>
        <v/>
      </c>
      <c r="AB56" s="310" t="str">
        <f>IFERROR(IF(W$56=0,(SUM(AB42:AB55)/COUNT(AD$42:AD$55)),(SUMPRODUCT(AB42:AB55,W$42:W$55)/W$56)),"")</f>
        <v/>
      </c>
      <c r="AC56" s="113" t="str">
        <f>IFERROR((COUNT(AC42:AC55)/(COUNTA(AD42:AD55)-COUNTBLANK(AD42:AD55))*100),"")</f>
        <v/>
      </c>
      <c r="AD56" s="129">
        <f>SUM(X56:AB56)</f>
        <v>0</v>
      </c>
      <c r="AF56" s="112">
        <f>SUMIF(AM42:AM55,100,AF42:AF55)</f>
        <v>0</v>
      </c>
      <c r="AG56" s="310" t="str">
        <f>IFERROR(IF(AF$56=0,(SUM(AG42:AG55)/COUNT(AM$42:AM$55)),(SUMPRODUCT(AG42:AG55,AF$42:AF$55)/AF$56)),"")</f>
        <v/>
      </c>
      <c r="AH56" s="310" t="str">
        <f>IFERROR(IF(AF$56=0,(SUM(AH42:AH55)/COUNT(AM$42:AM$55)),(SUMPRODUCT(AH42:AH55,AF$42:AF$55)/AF$56)),"")</f>
        <v/>
      </c>
      <c r="AI56" s="310" t="str">
        <f>IFERROR(IF(AF$56=0,(SUM(AI42:AI55)/COUNT(AM$42:AM$55)),(SUMPRODUCT(AI42:AI55,AF$42:AF$55)/AF$56)),"")</f>
        <v/>
      </c>
      <c r="AJ56" s="310" t="str">
        <f>IFERROR(IF(AF$56=0,(SUM(AJ42:AJ55)/COUNT(AM$42:AM$55)),(SUMPRODUCT(AJ42:AJ55,AF$42:AF$55)/AF$56)),"")</f>
        <v/>
      </c>
      <c r="AK56" s="310" t="str">
        <f>IFERROR(IF(AF$56=0,(SUM(AK42:AK55)/COUNT(AM$42:AM$55)),(SUMPRODUCT(AK42:AK55,AF$42:AF$55)/AF$56)),"")</f>
        <v/>
      </c>
      <c r="AL56" s="113" t="str">
        <f>IFERROR((COUNT(AL42:AL55)/(COUNTA(AM42:AM55)-COUNTBLANK(AM42:AM55))*100),"")</f>
        <v/>
      </c>
      <c r="AM56" s="129">
        <f>SUM(AG56:AK56)</f>
        <v>0</v>
      </c>
    </row>
    <row r="57" spans="1:39" ht="15" thickBot="1" x14ac:dyDescent="0.35">
      <c r="A57" s="397"/>
      <c r="B57" s="393"/>
      <c r="C57" s="409"/>
      <c r="D57" s="286" t="s">
        <v>434</v>
      </c>
      <c r="E57" s="112" t="str">
        <f>IFERROR(ROUND((F56/100*1+G56/100*2+H56/100*3+I56/100*4+J56/100*5),0),"")</f>
        <v/>
      </c>
      <c r="F57" s="385" t="str">
        <f>IF(E57=1,"Very Good",IF(E57=2,"Good",IF(E57=3,"Fair",IF(E57=4,"Poor",IF(E57=5,"Very Poor","")))))</f>
        <v/>
      </c>
      <c r="G57" s="386"/>
      <c r="H57" s="386"/>
      <c r="I57" s="386"/>
      <c r="J57" s="386"/>
      <c r="K57" s="386"/>
      <c r="L57" s="387"/>
      <c r="N57" s="112" t="str">
        <f>IFERROR(ROUND((O56/100*1+P56/100*2+Q56/100*3+R56/100*4+S56/100*5),0),"")</f>
        <v/>
      </c>
      <c r="O57" s="385" t="str">
        <f>IF(N57=1,"Very Good",IF(N57=2,"Good",IF(N57=3,"Fair",IF(N57=4,"Poor",IF(N57=5,"Very Poor","")))))</f>
        <v/>
      </c>
      <c r="P57" s="386"/>
      <c r="Q57" s="386"/>
      <c r="R57" s="386"/>
      <c r="S57" s="386"/>
      <c r="T57" s="386"/>
      <c r="U57" s="387"/>
      <c r="W57" s="112" t="str">
        <f>IFERROR(ROUND((X56/100*1+Y56/100*2+Z56/100*3+AA56/100*4+AB56/100*5),0),"")</f>
        <v/>
      </c>
      <c r="X57" s="385" t="str">
        <f>IF(W57=1,"Very Good",IF(W57=2,"Good",IF(W57=3,"Fair",IF(W57=4,"Poor",IF(W57=5,"Very Poor","")))))</f>
        <v/>
      </c>
      <c r="Y57" s="386"/>
      <c r="Z57" s="386"/>
      <c r="AA57" s="386"/>
      <c r="AB57" s="386"/>
      <c r="AC57" s="386"/>
      <c r="AD57" s="387"/>
      <c r="AF57" s="112" t="str">
        <f>IFERROR(ROUND((AG56/100*1+AH56/100*2+AI56/100*3+AJ56/100*4+AK56/100*5),0),"")</f>
        <v/>
      </c>
      <c r="AG57" s="385" t="str">
        <f>IF(AF57=1,"Very Good",IF(AF57=2,"Good",IF(AF57=3,"Fair",IF(AF57=4,"Poor",IF(AF57=5,"Very Poor","")))))</f>
        <v/>
      </c>
      <c r="AH57" s="386"/>
      <c r="AI57" s="386"/>
      <c r="AJ57" s="386"/>
      <c r="AK57" s="386"/>
      <c r="AL57" s="386"/>
      <c r="AM57" s="387"/>
    </row>
    <row r="58" spans="1:39" ht="14.4" customHeight="1" x14ac:dyDescent="0.3">
      <c r="A58" s="397"/>
      <c r="B58" s="392" t="s">
        <v>31</v>
      </c>
      <c r="C58" s="396" t="s">
        <v>80</v>
      </c>
      <c r="D58" s="138" t="s">
        <v>311</v>
      </c>
      <c r="E58" s="134"/>
      <c r="F58" s="133"/>
      <c r="G58" s="132"/>
      <c r="H58" s="132"/>
      <c r="I58" s="132"/>
      <c r="J58" s="132"/>
      <c r="K58" s="131"/>
      <c r="L58" s="109" t="str">
        <f t="shared" si="0"/>
        <v/>
      </c>
      <c r="N58" s="134"/>
      <c r="O58" s="133"/>
      <c r="P58" s="132"/>
      <c r="Q58" s="132"/>
      <c r="R58" s="132"/>
      <c r="S58" s="132"/>
      <c r="T58" s="131"/>
      <c r="U58" s="109" t="str">
        <f t="shared" ref="U58:U67" si="10">IF(T58&gt;0,"N/A",IF(SUM(O58:S58)=0,"",SUM(O58:S58)))</f>
        <v/>
      </c>
      <c r="W58" s="134"/>
      <c r="X58" s="133"/>
      <c r="Y58" s="132"/>
      <c r="Z58" s="132"/>
      <c r="AA58" s="132"/>
      <c r="AB58" s="132"/>
      <c r="AC58" s="131"/>
      <c r="AD58" s="109" t="str">
        <f t="shared" ref="AD58:AD67" si="11">IF(AC58&gt;0,"N/A",IF(SUM(X58:AB58)=0,"",SUM(X58:AB58)))</f>
        <v/>
      </c>
      <c r="AF58" s="134"/>
      <c r="AG58" s="133"/>
      <c r="AH58" s="132"/>
      <c r="AI58" s="132"/>
      <c r="AJ58" s="132"/>
      <c r="AK58" s="132"/>
      <c r="AL58" s="131"/>
      <c r="AM58" s="109" t="str">
        <f t="shared" ref="AM58:AM67" si="12">IF(AL58&gt;0,"N/A",IF(SUM(AG58:AK58)=0,"",SUM(AG58:AK58)))</f>
        <v/>
      </c>
    </row>
    <row r="59" spans="1:39" x14ac:dyDescent="0.3">
      <c r="A59" s="397"/>
      <c r="B59" s="392"/>
      <c r="C59" s="397"/>
      <c r="D59" s="138" t="s">
        <v>312</v>
      </c>
      <c r="E59" s="134"/>
      <c r="F59" s="133"/>
      <c r="G59" s="132"/>
      <c r="H59" s="132"/>
      <c r="I59" s="132"/>
      <c r="J59" s="132"/>
      <c r="K59" s="131"/>
      <c r="L59" s="109" t="str">
        <f t="shared" si="0"/>
        <v/>
      </c>
      <c r="N59" s="134"/>
      <c r="O59" s="133"/>
      <c r="P59" s="132"/>
      <c r="Q59" s="132"/>
      <c r="R59" s="132"/>
      <c r="S59" s="132"/>
      <c r="T59" s="131"/>
      <c r="U59" s="109" t="str">
        <f t="shared" si="10"/>
        <v/>
      </c>
      <c r="W59" s="134"/>
      <c r="X59" s="133"/>
      <c r="Y59" s="132"/>
      <c r="Z59" s="132"/>
      <c r="AA59" s="132"/>
      <c r="AB59" s="132"/>
      <c r="AC59" s="131"/>
      <c r="AD59" s="109" t="str">
        <f t="shared" si="11"/>
        <v/>
      </c>
      <c r="AF59" s="134"/>
      <c r="AG59" s="133"/>
      <c r="AH59" s="132"/>
      <c r="AI59" s="132"/>
      <c r="AJ59" s="132"/>
      <c r="AK59" s="132"/>
      <c r="AL59" s="131"/>
      <c r="AM59" s="109" t="str">
        <f t="shared" si="12"/>
        <v/>
      </c>
    </row>
    <row r="60" spans="1:39" x14ac:dyDescent="0.3">
      <c r="A60" s="397"/>
      <c r="B60" s="392"/>
      <c r="C60" s="397"/>
      <c r="D60" s="138" t="s">
        <v>313</v>
      </c>
      <c r="E60" s="134"/>
      <c r="F60" s="133"/>
      <c r="G60" s="132"/>
      <c r="H60" s="132"/>
      <c r="I60" s="132"/>
      <c r="J60" s="132"/>
      <c r="K60" s="131"/>
      <c r="L60" s="109" t="str">
        <f t="shared" si="0"/>
        <v/>
      </c>
      <c r="N60" s="134"/>
      <c r="O60" s="133"/>
      <c r="P60" s="132"/>
      <c r="Q60" s="132"/>
      <c r="R60" s="132"/>
      <c r="S60" s="132"/>
      <c r="T60" s="131"/>
      <c r="U60" s="109" t="str">
        <f t="shared" si="10"/>
        <v/>
      </c>
      <c r="W60" s="134"/>
      <c r="X60" s="133"/>
      <c r="Y60" s="132"/>
      <c r="Z60" s="132"/>
      <c r="AA60" s="132"/>
      <c r="AB60" s="132"/>
      <c r="AC60" s="131"/>
      <c r="AD60" s="109" t="str">
        <f t="shared" si="11"/>
        <v/>
      </c>
      <c r="AF60" s="134"/>
      <c r="AG60" s="133"/>
      <c r="AH60" s="132"/>
      <c r="AI60" s="132"/>
      <c r="AJ60" s="132"/>
      <c r="AK60" s="132"/>
      <c r="AL60" s="131"/>
      <c r="AM60" s="109" t="str">
        <f t="shared" si="12"/>
        <v/>
      </c>
    </row>
    <row r="61" spans="1:39" x14ac:dyDescent="0.3">
      <c r="A61" s="397"/>
      <c r="B61" s="392"/>
      <c r="C61" s="397"/>
      <c r="D61" s="138" t="s">
        <v>314</v>
      </c>
      <c r="E61" s="134"/>
      <c r="F61" s="133"/>
      <c r="G61" s="132"/>
      <c r="H61" s="132"/>
      <c r="I61" s="132"/>
      <c r="J61" s="132"/>
      <c r="K61" s="131"/>
      <c r="L61" s="109" t="str">
        <f t="shared" si="0"/>
        <v/>
      </c>
      <c r="N61" s="134"/>
      <c r="O61" s="133"/>
      <c r="P61" s="132"/>
      <c r="Q61" s="132"/>
      <c r="R61" s="132"/>
      <c r="S61" s="132"/>
      <c r="T61" s="131"/>
      <c r="U61" s="109" t="str">
        <f t="shared" si="10"/>
        <v/>
      </c>
      <c r="W61" s="134"/>
      <c r="X61" s="133"/>
      <c r="Y61" s="132"/>
      <c r="Z61" s="132"/>
      <c r="AA61" s="132"/>
      <c r="AB61" s="132"/>
      <c r="AC61" s="131"/>
      <c r="AD61" s="109" t="str">
        <f t="shared" si="11"/>
        <v/>
      </c>
      <c r="AF61" s="134"/>
      <c r="AG61" s="133"/>
      <c r="AH61" s="132"/>
      <c r="AI61" s="132"/>
      <c r="AJ61" s="132"/>
      <c r="AK61" s="132"/>
      <c r="AL61" s="131"/>
      <c r="AM61" s="109" t="str">
        <f t="shared" si="12"/>
        <v/>
      </c>
    </row>
    <row r="62" spans="1:39" x14ac:dyDescent="0.3">
      <c r="A62" s="397"/>
      <c r="B62" s="392"/>
      <c r="C62" s="397"/>
      <c r="D62" s="138" t="s">
        <v>315</v>
      </c>
      <c r="E62" s="134"/>
      <c r="F62" s="133"/>
      <c r="G62" s="132"/>
      <c r="H62" s="132"/>
      <c r="I62" s="132"/>
      <c r="J62" s="132"/>
      <c r="K62" s="131"/>
      <c r="L62" s="109" t="str">
        <f t="shared" si="0"/>
        <v/>
      </c>
      <c r="N62" s="134"/>
      <c r="O62" s="133"/>
      <c r="P62" s="132"/>
      <c r="Q62" s="132"/>
      <c r="R62" s="132"/>
      <c r="S62" s="132"/>
      <c r="T62" s="131"/>
      <c r="U62" s="109" t="str">
        <f t="shared" si="10"/>
        <v/>
      </c>
      <c r="W62" s="134"/>
      <c r="X62" s="133"/>
      <c r="Y62" s="132"/>
      <c r="Z62" s="132"/>
      <c r="AA62" s="132"/>
      <c r="AB62" s="132"/>
      <c r="AC62" s="131"/>
      <c r="AD62" s="109" t="str">
        <f t="shared" si="11"/>
        <v/>
      </c>
      <c r="AF62" s="134"/>
      <c r="AG62" s="133"/>
      <c r="AH62" s="132"/>
      <c r="AI62" s="132"/>
      <c r="AJ62" s="132"/>
      <c r="AK62" s="132"/>
      <c r="AL62" s="131"/>
      <c r="AM62" s="109" t="str">
        <f t="shared" si="12"/>
        <v/>
      </c>
    </row>
    <row r="63" spans="1:39" x14ac:dyDescent="0.3">
      <c r="A63" s="397"/>
      <c r="B63" s="392"/>
      <c r="C63" s="397"/>
      <c r="D63" s="138" t="s">
        <v>316</v>
      </c>
      <c r="E63" s="134"/>
      <c r="F63" s="133"/>
      <c r="G63" s="132"/>
      <c r="H63" s="132"/>
      <c r="I63" s="132"/>
      <c r="J63" s="132"/>
      <c r="K63" s="131"/>
      <c r="L63" s="109" t="str">
        <f t="shared" si="0"/>
        <v/>
      </c>
      <c r="N63" s="134"/>
      <c r="O63" s="133"/>
      <c r="P63" s="132"/>
      <c r="Q63" s="132"/>
      <c r="R63" s="132"/>
      <c r="S63" s="132"/>
      <c r="T63" s="131"/>
      <c r="U63" s="109" t="str">
        <f t="shared" si="10"/>
        <v/>
      </c>
      <c r="W63" s="134"/>
      <c r="X63" s="133"/>
      <c r="Y63" s="132"/>
      <c r="Z63" s="132"/>
      <c r="AA63" s="132"/>
      <c r="AB63" s="132"/>
      <c r="AC63" s="131"/>
      <c r="AD63" s="109" t="str">
        <f t="shared" si="11"/>
        <v/>
      </c>
      <c r="AF63" s="134"/>
      <c r="AG63" s="133"/>
      <c r="AH63" s="132"/>
      <c r="AI63" s="132"/>
      <c r="AJ63" s="132"/>
      <c r="AK63" s="132"/>
      <c r="AL63" s="131"/>
      <c r="AM63" s="109" t="str">
        <f t="shared" si="12"/>
        <v/>
      </c>
    </row>
    <row r="64" spans="1:39" x14ac:dyDescent="0.3">
      <c r="A64" s="397"/>
      <c r="B64" s="392"/>
      <c r="C64" s="397"/>
      <c r="D64" s="145" t="s">
        <v>178</v>
      </c>
      <c r="E64" s="134"/>
      <c r="F64" s="133"/>
      <c r="G64" s="132"/>
      <c r="H64" s="132"/>
      <c r="I64" s="132"/>
      <c r="J64" s="132"/>
      <c r="K64" s="131"/>
      <c r="L64" s="109" t="str">
        <f t="shared" si="0"/>
        <v/>
      </c>
      <c r="N64" s="134"/>
      <c r="O64" s="133"/>
      <c r="P64" s="132"/>
      <c r="Q64" s="132"/>
      <c r="R64" s="132"/>
      <c r="S64" s="132"/>
      <c r="T64" s="131"/>
      <c r="U64" s="109" t="str">
        <f t="shared" si="10"/>
        <v/>
      </c>
      <c r="W64" s="134"/>
      <c r="X64" s="133"/>
      <c r="Y64" s="132"/>
      <c r="Z64" s="132"/>
      <c r="AA64" s="132"/>
      <c r="AB64" s="132"/>
      <c r="AC64" s="131"/>
      <c r="AD64" s="109" t="str">
        <f t="shared" si="11"/>
        <v/>
      </c>
      <c r="AF64" s="134"/>
      <c r="AG64" s="133"/>
      <c r="AH64" s="132"/>
      <c r="AI64" s="132"/>
      <c r="AJ64" s="132"/>
      <c r="AK64" s="132"/>
      <c r="AL64" s="131"/>
      <c r="AM64" s="109" t="str">
        <f t="shared" si="12"/>
        <v/>
      </c>
    </row>
    <row r="65" spans="1:39" x14ac:dyDescent="0.3">
      <c r="A65" s="397"/>
      <c r="B65" s="392"/>
      <c r="C65" s="397"/>
      <c r="D65" s="145" t="s">
        <v>178</v>
      </c>
      <c r="E65" s="134"/>
      <c r="F65" s="133"/>
      <c r="G65" s="132"/>
      <c r="H65" s="132"/>
      <c r="I65" s="132"/>
      <c r="J65" s="132"/>
      <c r="K65" s="131"/>
      <c r="L65" s="109" t="str">
        <f t="shared" si="0"/>
        <v/>
      </c>
      <c r="N65" s="134"/>
      <c r="O65" s="133"/>
      <c r="P65" s="132"/>
      <c r="Q65" s="132"/>
      <c r="R65" s="132"/>
      <c r="S65" s="132"/>
      <c r="T65" s="131"/>
      <c r="U65" s="109" t="str">
        <f t="shared" si="10"/>
        <v/>
      </c>
      <c r="W65" s="134"/>
      <c r="X65" s="133"/>
      <c r="Y65" s="132"/>
      <c r="Z65" s="132"/>
      <c r="AA65" s="132"/>
      <c r="AB65" s="132"/>
      <c r="AC65" s="131"/>
      <c r="AD65" s="109" t="str">
        <f t="shared" si="11"/>
        <v/>
      </c>
      <c r="AF65" s="134"/>
      <c r="AG65" s="133"/>
      <c r="AH65" s="132"/>
      <c r="AI65" s="132"/>
      <c r="AJ65" s="132"/>
      <c r="AK65" s="132"/>
      <c r="AL65" s="131"/>
      <c r="AM65" s="109" t="str">
        <f t="shared" si="12"/>
        <v/>
      </c>
    </row>
    <row r="66" spans="1:39" x14ac:dyDescent="0.3">
      <c r="A66" s="397"/>
      <c r="B66" s="392"/>
      <c r="C66" s="397"/>
      <c r="D66" s="145" t="s">
        <v>178</v>
      </c>
      <c r="E66" s="134"/>
      <c r="F66" s="133"/>
      <c r="G66" s="132"/>
      <c r="H66" s="132"/>
      <c r="I66" s="132"/>
      <c r="J66" s="132"/>
      <c r="K66" s="131"/>
      <c r="L66" s="109" t="str">
        <f t="shared" si="0"/>
        <v/>
      </c>
      <c r="N66" s="134"/>
      <c r="O66" s="133"/>
      <c r="P66" s="132"/>
      <c r="Q66" s="132"/>
      <c r="R66" s="132"/>
      <c r="S66" s="132"/>
      <c r="T66" s="131"/>
      <c r="U66" s="109" t="str">
        <f t="shared" si="10"/>
        <v/>
      </c>
      <c r="W66" s="134"/>
      <c r="X66" s="133"/>
      <c r="Y66" s="132"/>
      <c r="Z66" s="132"/>
      <c r="AA66" s="132"/>
      <c r="AB66" s="132"/>
      <c r="AC66" s="131"/>
      <c r="AD66" s="109" t="str">
        <f t="shared" si="11"/>
        <v/>
      </c>
      <c r="AF66" s="134"/>
      <c r="AG66" s="133"/>
      <c r="AH66" s="132"/>
      <c r="AI66" s="132"/>
      <c r="AJ66" s="132"/>
      <c r="AK66" s="132"/>
      <c r="AL66" s="131"/>
      <c r="AM66" s="109" t="str">
        <f t="shared" si="12"/>
        <v/>
      </c>
    </row>
    <row r="67" spans="1:39" ht="15" thickBot="1" x14ac:dyDescent="0.35">
      <c r="A67" s="397"/>
      <c r="B67" s="392"/>
      <c r="C67" s="397"/>
      <c r="D67" s="145" t="s">
        <v>178</v>
      </c>
      <c r="E67" s="134"/>
      <c r="F67" s="141"/>
      <c r="G67" s="140"/>
      <c r="H67" s="140"/>
      <c r="I67" s="140"/>
      <c r="J67" s="140"/>
      <c r="K67" s="139"/>
      <c r="L67" s="109" t="str">
        <f t="shared" si="0"/>
        <v/>
      </c>
      <c r="N67" s="134"/>
      <c r="O67" s="141"/>
      <c r="P67" s="140"/>
      <c r="Q67" s="140"/>
      <c r="R67" s="140"/>
      <c r="S67" s="140"/>
      <c r="T67" s="139"/>
      <c r="U67" s="109" t="str">
        <f t="shared" si="10"/>
        <v/>
      </c>
      <c r="W67" s="134"/>
      <c r="X67" s="141"/>
      <c r="Y67" s="140"/>
      <c r="Z67" s="140"/>
      <c r="AA67" s="140"/>
      <c r="AB67" s="140"/>
      <c r="AC67" s="139"/>
      <c r="AD67" s="109" t="str">
        <f t="shared" si="11"/>
        <v/>
      </c>
      <c r="AF67" s="134"/>
      <c r="AG67" s="141"/>
      <c r="AH67" s="140"/>
      <c r="AI67" s="140"/>
      <c r="AJ67" s="140"/>
      <c r="AK67" s="140"/>
      <c r="AL67" s="139"/>
      <c r="AM67" s="109" t="str">
        <f t="shared" si="12"/>
        <v/>
      </c>
    </row>
    <row r="68" spans="1:39" ht="15" thickBot="1" x14ac:dyDescent="0.35">
      <c r="A68" s="397"/>
      <c r="B68" s="392"/>
      <c r="C68" s="408"/>
      <c r="D68" s="155" t="s">
        <v>435</v>
      </c>
      <c r="E68" s="112">
        <f>SUMIF(L58:L67,100,E58:E67)</f>
        <v>0</v>
      </c>
      <c r="F68" s="310" t="str">
        <f>IFERROR(IF(E$68=0,(SUM(F58:F67)/COUNT(L$58:L$67)),(SUMPRODUCT(F58:F67,E$58:E$67)/E$68)),"")</f>
        <v/>
      </c>
      <c r="G68" s="310" t="str">
        <f>IFERROR(IF(E$68=0,(SUM(G58:G67)/COUNT(L$58:L$67)),(SUMPRODUCT(G58:G67,E$58:E$67)/E$68)),"")</f>
        <v/>
      </c>
      <c r="H68" s="310" t="str">
        <f>IFERROR(IF(E$68=0,(SUM(H58:H67)/COUNT(L$58:L$67)),(SUMPRODUCT(H58:H67,E$58:E$67)/E$68)),"")</f>
        <v/>
      </c>
      <c r="I68" s="310" t="str">
        <f>IFERROR(IF(E$68=0,(SUM(I58:I67)/COUNT(L$58:L$67)),(SUMPRODUCT(I58:I67,E$58:E$67)/E$68)),"")</f>
        <v/>
      </c>
      <c r="J68" s="310" t="str">
        <f>IFERROR(IF(E$68=0,(SUM(J58:J67)/COUNT(L$58:L$67)),(SUMPRODUCT(J58:J67,E$58:E$67)/E$68)),"")</f>
        <v/>
      </c>
      <c r="K68" s="113" t="str">
        <f>IFERROR((COUNT(K58:K67)/(COUNTA(L58:L67)-COUNTBLANK(L58:L67))*100),"")</f>
        <v/>
      </c>
      <c r="L68" s="129">
        <f>SUM(F68:J68)</f>
        <v>0</v>
      </c>
      <c r="N68" s="112">
        <f>SUMIF(U58:U67,100,N58:N67)</f>
        <v>0</v>
      </c>
      <c r="O68" s="310" t="str">
        <f>IFERROR(IF(N$68=0,(SUM(O58:O67)/COUNT(U$58:U$67)),(SUMPRODUCT(O58:O67,N$58:N$67)/N$68)),"")</f>
        <v/>
      </c>
      <c r="P68" s="310" t="str">
        <f>IFERROR(IF(N$68=0,(SUM(P58:P67)/COUNT(U$58:U$67)),(SUMPRODUCT(P58:P67,N$58:N$67)/N$68)),"")</f>
        <v/>
      </c>
      <c r="Q68" s="310" t="str">
        <f>IFERROR(IF(N$68=0,(SUM(Q58:Q67)/COUNT(U$58:U$67)),(SUMPRODUCT(Q58:Q67,N$58:N$67)/N$68)),"")</f>
        <v/>
      </c>
      <c r="R68" s="310" t="str">
        <f>IFERROR(IF(N$68=0,(SUM(R58:R67)/COUNT(U$58:U$67)),(SUMPRODUCT(R58:R67,N$58:N$67)/N$68)),"")</f>
        <v/>
      </c>
      <c r="S68" s="310" t="str">
        <f>IFERROR(IF(N$68=0,(SUM(S58:S67)/COUNT(U$58:U$67)),(SUMPRODUCT(S58:S67,N$58:N$67)/N$68)),"")</f>
        <v/>
      </c>
      <c r="T68" s="113" t="str">
        <f>IFERROR((COUNT(T58:T67)/(COUNTA(U58:U67)-COUNTBLANK(U58:U67))*100),"")</f>
        <v/>
      </c>
      <c r="U68" s="129">
        <f>SUM(O68:S68)</f>
        <v>0</v>
      </c>
      <c r="W68" s="112">
        <f>SUMIF(AD58:AD67,100,W58:W67)</f>
        <v>0</v>
      </c>
      <c r="X68" s="310" t="str">
        <f>IFERROR(IF(W$68=0,(SUM(X58:X67)/COUNT(AD$58:AD$67)),(SUMPRODUCT(X58:X67,W$58:W$67)/W$68)),"")</f>
        <v/>
      </c>
      <c r="Y68" s="310" t="str">
        <f>IFERROR(IF(W$68=0,(SUM(Y58:Y67)/COUNT(AD$58:AD$67)),(SUMPRODUCT(Y58:Y67,W$58:W$67)/W$68)),"")</f>
        <v/>
      </c>
      <c r="Z68" s="310" t="str">
        <f>IFERROR(IF(W$68=0,(SUM(Z58:Z67)/COUNT(AD$58:AD$67)),(SUMPRODUCT(Z58:Z67,W$58:W$67)/W$68)),"")</f>
        <v/>
      </c>
      <c r="AA68" s="310" t="str">
        <f>IFERROR(IF(W$68=0,(SUM(AA58:AA67)/COUNT(AD$58:AD$67)),(SUMPRODUCT(AA58:AA67,W$58:W$67)/W$68)),"")</f>
        <v/>
      </c>
      <c r="AB68" s="310" t="str">
        <f>IFERROR(IF(W$68=0,(SUM(AB58:AB67)/COUNT(AD$58:AD$67)),(SUMPRODUCT(AB58:AB67,W$58:W$67)/W$68)),"")</f>
        <v/>
      </c>
      <c r="AC68" s="113" t="str">
        <f>IFERROR((COUNT(AC58:AC67)/(COUNTA(AD58:AD67)-COUNTBLANK(AD58:AD67))*100),"")</f>
        <v/>
      </c>
      <c r="AD68" s="129">
        <f>SUM(X68:AB68)</f>
        <v>0</v>
      </c>
      <c r="AF68" s="112">
        <f>SUMIF(AM58:AM67,100,AF58:AF67)</f>
        <v>0</v>
      </c>
      <c r="AG68" s="310" t="str">
        <f>IFERROR(IF(AF$68=0,(SUM(AG58:AG67)/COUNT(AM$58:AM$67)),(SUMPRODUCT(AG58:AG67,AF$58:AF$67)/AF$68)),"")</f>
        <v/>
      </c>
      <c r="AH68" s="310" t="str">
        <f>IFERROR(IF(AF$68=0,(SUM(AH58:AH67)/COUNT(AM$58:AM$67)),(SUMPRODUCT(AH58:AH67,AF$58:AF$67)/AF$68)),"")</f>
        <v/>
      </c>
      <c r="AI68" s="310" t="str">
        <f>IFERROR(IF(AF$68=0,(SUM(AI58:AI67)/COUNT(AM$58:AM$67)),(SUMPRODUCT(AI58:AI67,AF$58:AF$67)/AF$68)),"")</f>
        <v/>
      </c>
      <c r="AJ68" s="310" t="str">
        <f>IFERROR(IF(AF$68=0,(SUM(AJ58:AJ67)/COUNT(AM$58:AM$67)),(SUMPRODUCT(AJ58:AJ67,AF$58:AF$67)/AF$68)),"")</f>
        <v/>
      </c>
      <c r="AK68" s="310" t="str">
        <f>IFERROR(IF(AF$68=0,(SUM(AK58:AK67)/COUNT(AM$58:AM$67)),(SUMPRODUCT(AK58:AK67,AF$58:AF$67)/AF$68)),"")</f>
        <v/>
      </c>
      <c r="AL68" s="113" t="str">
        <f>IFERROR((COUNT(AL58:AL67)/(COUNTA(AM58:AM67)-COUNTBLANK(AM58:AM67))*100),"")</f>
        <v/>
      </c>
      <c r="AM68" s="129">
        <f>SUM(AG68:AK68)</f>
        <v>0</v>
      </c>
    </row>
    <row r="69" spans="1:39" ht="15" thickBot="1" x14ac:dyDescent="0.35">
      <c r="A69" s="398"/>
      <c r="B69" s="283"/>
      <c r="C69" s="409"/>
      <c r="D69" s="155" t="s">
        <v>436</v>
      </c>
      <c r="E69" s="112" t="str">
        <f>IFERROR(ROUND((F68/100*1+G68/100*2+H68/100*3+I68/100*4+J68/100*5),0),"")</f>
        <v/>
      </c>
      <c r="F69" s="385" t="str">
        <f>IF(E69=1,"Very Good",IF(E69=2,"Good",IF(E69=3,"Fair",IF(E69=4,"Poor",IF(E69=5,"Very Poor","")))))</f>
        <v/>
      </c>
      <c r="G69" s="386"/>
      <c r="H69" s="386"/>
      <c r="I69" s="386"/>
      <c r="J69" s="386"/>
      <c r="K69" s="386"/>
      <c r="L69" s="387"/>
      <c r="N69" s="112" t="str">
        <f>IFERROR(ROUND((O68/100*1+P68/100*2+Q68/100*3+R68/100*4+S68/100*5),0),"")</f>
        <v/>
      </c>
      <c r="O69" s="385" t="str">
        <f>IF(N69=1,"Very Good",IF(N69=2,"Good",IF(N69=3,"Fair",IF(N69=4,"Poor",IF(N69=5,"Very Poor","")))))</f>
        <v/>
      </c>
      <c r="P69" s="386"/>
      <c r="Q69" s="386"/>
      <c r="R69" s="386"/>
      <c r="S69" s="386"/>
      <c r="T69" s="386"/>
      <c r="U69" s="387"/>
      <c r="W69" s="112" t="str">
        <f>IFERROR(ROUND((X68/100*1+Y68/100*2+Z68/100*3+AA68/100*4+AB68/100*5),0),"")</f>
        <v/>
      </c>
      <c r="X69" s="385" t="str">
        <f>IF(W69=1,"Very Good",IF(W69=2,"Good",IF(W69=3,"Fair",IF(W69=4,"Poor",IF(W69=5,"Very Poor","")))))</f>
        <v/>
      </c>
      <c r="Y69" s="386"/>
      <c r="Z69" s="386"/>
      <c r="AA69" s="386"/>
      <c r="AB69" s="386"/>
      <c r="AC69" s="386"/>
      <c r="AD69" s="387"/>
      <c r="AF69" s="112" t="str">
        <f>IFERROR(ROUND((AG68/100*1+AH68/100*2+AI68/100*3+AJ68/100*4+AK68/100*5),0),"")</f>
        <v/>
      </c>
      <c r="AG69" s="385" t="str">
        <f>IF(AF69=1,"Very Good",IF(AF69=2,"Good",IF(AF69=3,"Fair",IF(AF69=4,"Poor",IF(AF69=5,"Very Poor","")))))</f>
        <v/>
      </c>
      <c r="AH69" s="386"/>
      <c r="AI69" s="386"/>
      <c r="AJ69" s="386"/>
      <c r="AK69" s="386"/>
      <c r="AL69" s="386"/>
      <c r="AM69" s="387"/>
    </row>
    <row r="70" spans="1:39" ht="15" customHeight="1" x14ac:dyDescent="0.3">
      <c r="A70" s="396" t="s">
        <v>266</v>
      </c>
      <c r="B70" s="391" t="s">
        <v>30</v>
      </c>
      <c r="C70" s="396" t="s">
        <v>267</v>
      </c>
      <c r="D70" s="145" t="s">
        <v>182</v>
      </c>
      <c r="E70" s="134"/>
      <c r="F70" s="133"/>
      <c r="G70" s="132"/>
      <c r="H70" s="132"/>
      <c r="I70" s="132"/>
      <c r="J70" s="132"/>
      <c r="K70" s="131"/>
      <c r="L70" s="109" t="str">
        <f t="shared" si="0"/>
        <v/>
      </c>
      <c r="N70" s="134"/>
      <c r="O70" s="133"/>
      <c r="P70" s="132"/>
      <c r="Q70" s="132"/>
      <c r="R70" s="132"/>
      <c r="S70" s="132"/>
      <c r="T70" s="131"/>
      <c r="U70" s="109" t="str">
        <f t="shared" ref="U70:U71" si="13">IF(T70&gt;0,"N/A",IF(SUM(O70:S70)=0,"",SUM(O70:S70)))</f>
        <v/>
      </c>
      <c r="W70" s="134"/>
      <c r="X70" s="133"/>
      <c r="Y70" s="132"/>
      <c r="Z70" s="132"/>
      <c r="AA70" s="132"/>
      <c r="AB70" s="132"/>
      <c r="AC70" s="131"/>
      <c r="AD70" s="109" t="str">
        <f t="shared" ref="AD70:AD88" si="14">IF(AC70&gt;0,"N/A",IF(SUM(X70:AB70)=0,"",SUM(X70:AB70)))</f>
        <v/>
      </c>
      <c r="AF70" s="134"/>
      <c r="AG70" s="133"/>
      <c r="AH70" s="132"/>
      <c r="AI70" s="132"/>
      <c r="AJ70" s="132"/>
      <c r="AK70" s="132"/>
      <c r="AL70" s="131"/>
      <c r="AM70" s="109" t="str">
        <f t="shared" ref="AM70:AM88" si="15">IF(AL70&gt;0,"N/A",IF(SUM(AG70:AK70)=0,"",SUM(AG70:AK70)))</f>
        <v/>
      </c>
    </row>
    <row r="71" spans="1:39" x14ac:dyDescent="0.3">
      <c r="A71" s="397"/>
      <c r="B71" s="392"/>
      <c r="C71" s="397"/>
      <c r="D71" s="145" t="s">
        <v>268</v>
      </c>
      <c r="E71" s="134"/>
      <c r="F71" s="133"/>
      <c r="G71" s="132"/>
      <c r="H71" s="132"/>
      <c r="I71" s="132"/>
      <c r="J71" s="132"/>
      <c r="K71" s="131"/>
      <c r="L71" s="109" t="str">
        <f t="shared" si="0"/>
        <v/>
      </c>
      <c r="N71" s="134"/>
      <c r="O71" s="133"/>
      <c r="P71" s="132"/>
      <c r="Q71" s="132"/>
      <c r="R71" s="132"/>
      <c r="S71" s="132"/>
      <c r="T71" s="131"/>
      <c r="U71" s="109" t="str">
        <f t="shared" si="13"/>
        <v/>
      </c>
      <c r="W71" s="134"/>
      <c r="X71" s="133"/>
      <c r="Y71" s="132"/>
      <c r="Z71" s="132"/>
      <c r="AA71" s="132"/>
      <c r="AB71" s="132"/>
      <c r="AC71" s="131"/>
      <c r="AD71" s="109" t="str">
        <f t="shared" si="14"/>
        <v/>
      </c>
      <c r="AF71" s="134"/>
      <c r="AG71" s="133"/>
      <c r="AH71" s="132"/>
      <c r="AI71" s="132"/>
      <c r="AJ71" s="132"/>
      <c r="AK71" s="132"/>
      <c r="AL71" s="131"/>
      <c r="AM71" s="109" t="str">
        <f t="shared" si="15"/>
        <v/>
      </c>
    </row>
    <row r="72" spans="1:39" x14ac:dyDescent="0.3">
      <c r="A72" s="397"/>
      <c r="B72" s="392"/>
      <c r="C72" s="397"/>
      <c r="D72" s="145" t="s">
        <v>269</v>
      </c>
      <c r="E72" s="134"/>
      <c r="F72" s="133"/>
      <c r="G72" s="132"/>
      <c r="H72" s="132"/>
      <c r="I72" s="132"/>
      <c r="J72" s="132"/>
      <c r="K72" s="131"/>
      <c r="L72" s="109" t="str">
        <f t="shared" ref="L72:L88" si="16">IF(K72&gt;0,"N/A",IF(SUM(F72:J72)=0,"",SUM(F72:J72)))</f>
        <v/>
      </c>
      <c r="N72" s="134"/>
      <c r="O72" s="133"/>
      <c r="P72" s="132"/>
      <c r="Q72" s="132"/>
      <c r="R72" s="132"/>
      <c r="S72" s="132"/>
      <c r="T72" s="131"/>
      <c r="U72" s="109" t="str">
        <f t="shared" ref="U72:U88" si="17">IF(T72&gt;0,"N/A",IF(SUM(O72:S72)=0,"",SUM(O72:S72)))</f>
        <v/>
      </c>
      <c r="W72" s="134"/>
      <c r="X72" s="133"/>
      <c r="Y72" s="132"/>
      <c r="Z72" s="132"/>
      <c r="AA72" s="132"/>
      <c r="AB72" s="132"/>
      <c r="AC72" s="131"/>
      <c r="AD72" s="109" t="str">
        <f t="shared" si="14"/>
        <v/>
      </c>
      <c r="AF72" s="134"/>
      <c r="AG72" s="133"/>
      <c r="AH72" s="132"/>
      <c r="AI72" s="132"/>
      <c r="AJ72" s="132"/>
      <c r="AK72" s="132"/>
      <c r="AL72" s="131"/>
      <c r="AM72" s="109" t="str">
        <f t="shared" si="15"/>
        <v/>
      </c>
    </row>
    <row r="73" spans="1:39" x14ac:dyDescent="0.3">
      <c r="A73" s="397"/>
      <c r="B73" s="392"/>
      <c r="C73" s="397"/>
      <c r="D73" s="145" t="s">
        <v>187</v>
      </c>
      <c r="E73" s="134"/>
      <c r="F73" s="133"/>
      <c r="G73" s="132"/>
      <c r="H73" s="132"/>
      <c r="I73" s="132"/>
      <c r="J73" s="132"/>
      <c r="K73" s="131"/>
      <c r="L73" s="109" t="str">
        <f t="shared" si="16"/>
        <v/>
      </c>
      <c r="N73" s="134"/>
      <c r="O73" s="133"/>
      <c r="P73" s="132"/>
      <c r="Q73" s="132"/>
      <c r="R73" s="132"/>
      <c r="S73" s="132"/>
      <c r="T73" s="131"/>
      <c r="U73" s="109" t="str">
        <f t="shared" si="17"/>
        <v/>
      </c>
      <c r="W73" s="134"/>
      <c r="X73" s="133"/>
      <c r="Y73" s="132"/>
      <c r="Z73" s="132"/>
      <c r="AA73" s="132"/>
      <c r="AB73" s="132"/>
      <c r="AC73" s="131"/>
      <c r="AD73" s="109" t="str">
        <f t="shared" si="14"/>
        <v/>
      </c>
      <c r="AF73" s="134"/>
      <c r="AG73" s="133"/>
      <c r="AH73" s="132"/>
      <c r="AI73" s="132"/>
      <c r="AJ73" s="132"/>
      <c r="AK73" s="132"/>
      <c r="AL73" s="131"/>
      <c r="AM73" s="109" t="str">
        <f t="shared" si="15"/>
        <v/>
      </c>
    </row>
    <row r="74" spans="1:39" x14ac:dyDescent="0.3">
      <c r="A74" s="397"/>
      <c r="B74" s="392"/>
      <c r="C74" s="397"/>
      <c r="D74" s="145" t="s">
        <v>186</v>
      </c>
      <c r="E74" s="134"/>
      <c r="F74" s="133"/>
      <c r="G74" s="132"/>
      <c r="H74" s="132"/>
      <c r="I74" s="132"/>
      <c r="J74" s="132"/>
      <c r="K74" s="131"/>
      <c r="L74" s="109" t="str">
        <f t="shared" si="16"/>
        <v/>
      </c>
      <c r="N74" s="134"/>
      <c r="O74" s="133"/>
      <c r="P74" s="132"/>
      <c r="Q74" s="132"/>
      <c r="R74" s="132"/>
      <c r="S74" s="132"/>
      <c r="T74" s="131"/>
      <c r="U74" s="109" t="str">
        <f t="shared" si="17"/>
        <v/>
      </c>
      <c r="W74" s="134"/>
      <c r="X74" s="133"/>
      <c r="Y74" s="132"/>
      <c r="Z74" s="132"/>
      <c r="AA74" s="132"/>
      <c r="AB74" s="132"/>
      <c r="AC74" s="131"/>
      <c r="AD74" s="109" t="str">
        <f t="shared" si="14"/>
        <v/>
      </c>
      <c r="AF74" s="134"/>
      <c r="AG74" s="133"/>
      <c r="AH74" s="132"/>
      <c r="AI74" s="132"/>
      <c r="AJ74" s="132"/>
      <c r="AK74" s="132"/>
      <c r="AL74" s="131"/>
      <c r="AM74" s="109" t="str">
        <f t="shared" si="15"/>
        <v/>
      </c>
    </row>
    <row r="75" spans="1:39" x14ac:dyDescent="0.3">
      <c r="A75" s="397"/>
      <c r="B75" s="392"/>
      <c r="C75" s="397"/>
      <c r="D75" s="145" t="s">
        <v>270</v>
      </c>
      <c r="E75" s="134"/>
      <c r="F75" s="133"/>
      <c r="G75" s="132"/>
      <c r="H75" s="132"/>
      <c r="I75" s="132"/>
      <c r="J75" s="132"/>
      <c r="K75" s="131"/>
      <c r="L75" s="109" t="str">
        <f t="shared" si="16"/>
        <v/>
      </c>
      <c r="N75" s="134"/>
      <c r="O75" s="133"/>
      <c r="P75" s="132"/>
      <c r="Q75" s="132"/>
      <c r="R75" s="132"/>
      <c r="S75" s="132"/>
      <c r="T75" s="131"/>
      <c r="U75" s="109" t="str">
        <f t="shared" si="17"/>
        <v/>
      </c>
      <c r="W75" s="134"/>
      <c r="X75" s="133"/>
      <c r="Y75" s="132"/>
      <c r="Z75" s="132"/>
      <c r="AA75" s="132"/>
      <c r="AB75" s="132"/>
      <c r="AC75" s="131"/>
      <c r="AD75" s="109" t="str">
        <f t="shared" si="14"/>
        <v/>
      </c>
      <c r="AF75" s="134"/>
      <c r="AG75" s="133"/>
      <c r="AH75" s="132"/>
      <c r="AI75" s="132"/>
      <c r="AJ75" s="132"/>
      <c r="AK75" s="132"/>
      <c r="AL75" s="131"/>
      <c r="AM75" s="109" t="str">
        <f t="shared" si="15"/>
        <v/>
      </c>
    </row>
    <row r="76" spans="1:39" x14ac:dyDescent="0.3">
      <c r="A76" s="397"/>
      <c r="B76" s="392"/>
      <c r="C76" s="397"/>
      <c r="D76" s="145" t="s">
        <v>271</v>
      </c>
      <c r="E76" s="134"/>
      <c r="F76" s="133"/>
      <c r="G76" s="132"/>
      <c r="H76" s="132"/>
      <c r="I76" s="132"/>
      <c r="J76" s="132"/>
      <c r="K76" s="131"/>
      <c r="L76" s="109" t="str">
        <f t="shared" si="16"/>
        <v/>
      </c>
      <c r="N76" s="134"/>
      <c r="O76" s="133"/>
      <c r="P76" s="132"/>
      <c r="Q76" s="132"/>
      <c r="R76" s="132"/>
      <c r="S76" s="132"/>
      <c r="T76" s="131"/>
      <c r="U76" s="109" t="str">
        <f t="shared" si="17"/>
        <v/>
      </c>
      <c r="W76" s="134"/>
      <c r="X76" s="133"/>
      <c r="Y76" s="132"/>
      <c r="Z76" s="132"/>
      <c r="AA76" s="132"/>
      <c r="AB76" s="132"/>
      <c r="AC76" s="131"/>
      <c r="AD76" s="109" t="str">
        <f t="shared" si="14"/>
        <v/>
      </c>
      <c r="AF76" s="134"/>
      <c r="AG76" s="133"/>
      <c r="AH76" s="132"/>
      <c r="AI76" s="132"/>
      <c r="AJ76" s="132"/>
      <c r="AK76" s="132"/>
      <c r="AL76" s="131"/>
      <c r="AM76" s="109" t="str">
        <f t="shared" si="15"/>
        <v/>
      </c>
    </row>
    <row r="77" spans="1:39" x14ac:dyDescent="0.3">
      <c r="A77" s="397"/>
      <c r="B77" s="392"/>
      <c r="C77" s="397"/>
      <c r="D77" s="145" t="s">
        <v>272</v>
      </c>
      <c r="E77" s="134"/>
      <c r="F77" s="133"/>
      <c r="G77" s="132"/>
      <c r="H77" s="132"/>
      <c r="I77" s="132"/>
      <c r="J77" s="132"/>
      <c r="K77" s="131"/>
      <c r="L77" s="109" t="str">
        <f t="shared" si="16"/>
        <v/>
      </c>
      <c r="N77" s="134"/>
      <c r="O77" s="133"/>
      <c r="P77" s="132"/>
      <c r="Q77" s="132"/>
      <c r="R77" s="132"/>
      <c r="S77" s="132"/>
      <c r="T77" s="131"/>
      <c r="U77" s="109" t="str">
        <f t="shared" si="17"/>
        <v/>
      </c>
      <c r="W77" s="134"/>
      <c r="X77" s="133"/>
      <c r="Y77" s="132"/>
      <c r="Z77" s="132"/>
      <c r="AA77" s="132"/>
      <c r="AB77" s="132"/>
      <c r="AC77" s="131"/>
      <c r="AD77" s="109" t="str">
        <f t="shared" si="14"/>
        <v/>
      </c>
      <c r="AF77" s="134"/>
      <c r="AG77" s="133"/>
      <c r="AH77" s="132"/>
      <c r="AI77" s="132"/>
      <c r="AJ77" s="132"/>
      <c r="AK77" s="132"/>
      <c r="AL77" s="131"/>
      <c r="AM77" s="109" t="str">
        <f t="shared" si="15"/>
        <v/>
      </c>
    </row>
    <row r="78" spans="1:39" x14ac:dyDescent="0.3">
      <c r="A78" s="397"/>
      <c r="B78" s="392"/>
      <c r="C78" s="397"/>
      <c r="D78" s="145" t="s">
        <v>185</v>
      </c>
      <c r="E78" s="134"/>
      <c r="F78" s="133"/>
      <c r="G78" s="132"/>
      <c r="H78" s="132"/>
      <c r="I78" s="132"/>
      <c r="J78" s="132"/>
      <c r="K78" s="131"/>
      <c r="L78" s="109" t="str">
        <f t="shared" si="16"/>
        <v/>
      </c>
      <c r="N78" s="134"/>
      <c r="O78" s="133"/>
      <c r="P78" s="132"/>
      <c r="Q78" s="132"/>
      <c r="R78" s="132"/>
      <c r="S78" s="132"/>
      <c r="T78" s="131"/>
      <c r="U78" s="109" t="str">
        <f t="shared" si="17"/>
        <v/>
      </c>
      <c r="W78" s="134"/>
      <c r="X78" s="133"/>
      <c r="Y78" s="132"/>
      <c r="Z78" s="132"/>
      <c r="AA78" s="132"/>
      <c r="AB78" s="132"/>
      <c r="AC78" s="131"/>
      <c r="AD78" s="109" t="str">
        <f t="shared" si="14"/>
        <v/>
      </c>
      <c r="AF78" s="134"/>
      <c r="AG78" s="133"/>
      <c r="AH78" s="132"/>
      <c r="AI78" s="132"/>
      <c r="AJ78" s="132"/>
      <c r="AK78" s="132"/>
      <c r="AL78" s="131"/>
      <c r="AM78" s="109" t="str">
        <f t="shared" si="15"/>
        <v/>
      </c>
    </row>
    <row r="79" spans="1:39" x14ac:dyDescent="0.3">
      <c r="A79" s="397"/>
      <c r="B79" s="392"/>
      <c r="C79" s="397"/>
      <c r="D79" s="145" t="s">
        <v>273</v>
      </c>
      <c r="E79" s="134"/>
      <c r="F79" s="133"/>
      <c r="G79" s="132"/>
      <c r="H79" s="132"/>
      <c r="I79" s="132"/>
      <c r="J79" s="132"/>
      <c r="K79" s="131"/>
      <c r="L79" s="109" t="str">
        <f t="shared" si="16"/>
        <v/>
      </c>
      <c r="N79" s="134"/>
      <c r="O79" s="133"/>
      <c r="P79" s="132"/>
      <c r="Q79" s="132"/>
      <c r="R79" s="132"/>
      <c r="S79" s="132"/>
      <c r="T79" s="131"/>
      <c r="U79" s="109" t="str">
        <f t="shared" si="17"/>
        <v/>
      </c>
      <c r="W79" s="134"/>
      <c r="X79" s="133"/>
      <c r="Y79" s="132"/>
      <c r="Z79" s="132"/>
      <c r="AA79" s="132"/>
      <c r="AB79" s="132"/>
      <c r="AC79" s="131"/>
      <c r="AD79" s="109" t="str">
        <f t="shared" si="14"/>
        <v/>
      </c>
      <c r="AF79" s="134"/>
      <c r="AG79" s="133"/>
      <c r="AH79" s="132"/>
      <c r="AI79" s="132"/>
      <c r="AJ79" s="132"/>
      <c r="AK79" s="132"/>
      <c r="AL79" s="131"/>
      <c r="AM79" s="109" t="str">
        <f t="shared" si="15"/>
        <v/>
      </c>
    </row>
    <row r="80" spans="1:39" x14ac:dyDescent="0.3">
      <c r="A80" s="397"/>
      <c r="B80" s="392"/>
      <c r="C80" s="397"/>
      <c r="D80" s="145" t="s">
        <v>189</v>
      </c>
      <c r="E80" s="134"/>
      <c r="F80" s="133"/>
      <c r="G80" s="132"/>
      <c r="H80" s="132"/>
      <c r="I80" s="132"/>
      <c r="J80" s="132"/>
      <c r="K80" s="131"/>
      <c r="L80" s="109" t="str">
        <f t="shared" si="16"/>
        <v/>
      </c>
      <c r="N80" s="134"/>
      <c r="O80" s="133"/>
      <c r="P80" s="132"/>
      <c r="Q80" s="132"/>
      <c r="R80" s="132"/>
      <c r="S80" s="132"/>
      <c r="T80" s="131"/>
      <c r="U80" s="109" t="str">
        <f t="shared" si="17"/>
        <v/>
      </c>
      <c r="W80" s="134"/>
      <c r="X80" s="133"/>
      <c r="Y80" s="132"/>
      <c r="Z80" s="132"/>
      <c r="AA80" s="132"/>
      <c r="AB80" s="132"/>
      <c r="AC80" s="131"/>
      <c r="AD80" s="109" t="str">
        <f t="shared" si="14"/>
        <v/>
      </c>
      <c r="AF80" s="134"/>
      <c r="AG80" s="133"/>
      <c r="AH80" s="132"/>
      <c r="AI80" s="132"/>
      <c r="AJ80" s="132"/>
      <c r="AK80" s="132"/>
      <c r="AL80" s="131"/>
      <c r="AM80" s="109" t="str">
        <f t="shared" si="15"/>
        <v/>
      </c>
    </row>
    <row r="81" spans="1:39" x14ac:dyDescent="0.3">
      <c r="A81" s="397"/>
      <c r="B81" s="392"/>
      <c r="C81" s="397"/>
      <c r="D81" s="145" t="s">
        <v>81</v>
      </c>
      <c r="E81" s="134"/>
      <c r="F81" s="133"/>
      <c r="G81" s="132"/>
      <c r="H81" s="132"/>
      <c r="I81" s="132"/>
      <c r="J81" s="132"/>
      <c r="K81" s="131"/>
      <c r="L81" s="109" t="str">
        <f t="shared" si="16"/>
        <v/>
      </c>
      <c r="N81" s="134"/>
      <c r="O81" s="133"/>
      <c r="P81" s="132"/>
      <c r="Q81" s="132"/>
      <c r="R81" s="132"/>
      <c r="S81" s="132"/>
      <c r="T81" s="131"/>
      <c r="U81" s="109" t="str">
        <f t="shared" si="17"/>
        <v/>
      </c>
      <c r="W81" s="134"/>
      <c r="X81" s="133"/>
      <c r="Y81" s="132"/>
      <c r="Z81" s="132"/>
      <c r="AA81" s="132"/>
      <c r="AB81" s="132"/>
      <c r="AC81" s="131"/>
      <c r="AD81" s="109" t="str">
        <f t="shared" si="14"/>
        <v/>
      </c>
      <c r="AF81" s="134"/>
      <c r="AG81" s="133"/>
      <c r="AH81" s="132"/>
      <c r="AI81" s="132"/>
      <c r="AJ81" s="132"/>
      <c r="AK81" s="132"/>
      <c r="AL81" s="131"/>
      <c r="AM81" s="109" t="str">
        <f t="shared" si="15"/>
        <v/>
      </c>
    </row>
    <row r="82" spans="1:39" x14ac:dyDescent="0.3">
      <c r="A82" s="397"/>
      <c r="B82" s="392"/>
      <c r="C82" s="397"/>
      <c r="D82" s="145" t="s">
        <v>190</v>
      </c>
      <c r="E82" s="134"/>
      <c r="F82" s="133"/>
      <c r="G82" s="132"/>
      <c r="H82" s="132"/>
      <c r="I82" s="132"/>
      <c r="J82" s="132"/>
      <c r="K82" s="131"/>
      <c r="L82" s="109" t="str">
        <f t="shared" si="16"/>
        <v/>
      </c>
      <c r="N82" s="134"/>
      <c r="O82" s="133"/>
      <c r="P82" s="132"/>
      <c r="Q82" s="132"/>
      <c r="R82" s="132"/>
      <c r="S82" s="132"/>
      <c r="T82" s="131"/>
      <c r="U82" s="109" t="str">
        <f t="shared" si="17"/>
        <v/>
      </c>
      <c r="W82" s="134"/>
      <c r="X82" s="133"/>
      <c r="Y82" s="132"/>
      <c r="Z82" s="132"/>
      <c r="AA82" s="132"/>
      <c r="AB82" s="132"/>
      <c r="AC82" s="131"/>
      <c r="AD82" s="109" t="str">
        <f t="shared" si="14"/>
        <v/>
      </c>
      <c r="AF82" s="134"/>
      <c r="AG82" s="133"/>
      <c r="AH82" s="132"/>
      <c r="AI82" s="132"/>
      <c r="AJ82" s="132"/>
      <c r="AK82" s="132"/>
      <c r="AL82" s="131"/>
      <c r="AM82" s="109" t="str">
        <f t="shared" si="15"/>
        <v/>
      </c>
    </row>
    <row r="83" spans="1:39" x14ac:dyDescent="0.3">
      <c r="A83" s="397"/>
      <c r="B83" s="392"/>
      <c r="C83" s="397"/>
      <c r="D83" s="145" t="s">
        <v>188</v>
      </c>
      <c r="E83" s="134"/>
      <c r="F83" s="133"/>
      <c r="G83" s="132"/>
      <c r="H83" s="132"/>
      <c r="I83" s="132"/>
      <c r="J83" s="132"/>
      <c r="K83" s="131"/>
      <c r="L83" s="109" t="str">
        <f t="shared" si="16"/>
        <v/>
      </c>
      <c r="N83" s="134"/>
      <c r="O83" s="133"/>
      <c r="P83" s="132"/>
      <c r="Q83" s="132"/>
      <c r="R83" s="132"/>
      <c r="S83" s="132"/>
      <c r="T83" s="131"/>
      <c r="U83" s="109" t="str">
        <f t="shared" si="17"/>
        <v/>
      </c>
      <c r="W83" s="134"/>
      <c r="X83" s="133"/>
      <c r="Y83" s="132"/>
      <c r="Z83" s="132"/>
      <c r="AA83" s="132"/>
      <c r="AB83" s="132"/>
      <c r="AC83" s="131"/>
      <c r="AD83" s="109" t="str">
        <f t="shared" si="14"/>
        <v/>
      </c>
      <c r="AF83" s="134"/>
      <c r="AG83" s="133"/>
      <c r="AH83" s="132"/>
      <c r="AI83" s="132"/>
      <c r="AJ83" s="132"/>
      <c r="AK83" s="132"/>
      <c r="AL83" s="131"/>
      <c r="AM83" s="109" t="str">
        <f t="shared" si="15"/>
        <v/>
      </c>
    </row>
    <row r="84" spans="1:39" x14ac:dyDescent="0.3">
      <c r="A84" s="397"/>
      <c r="B84" s="392"/>
      <c r="C84" s="397"/>
      <c r="D84" s="145" t="s">
        <v>274</v>
      </c>
      <c r="E84" s="134"/>
      <c r="F84" s="133"/>
      <c r="G84" s="132"/>
      <c r="H84" s="132"/>
      <c r="I84" s="132"/>
      <c r="J84" s="132"/>
      <c r="K84" s="131"/>
      <c r="L84" s="109" t="str">
        <f t="shared" si="16"/>
        <v/>
      </c>
      <c r="N84" s="134"/>
      <c r="O84" s="133"/>
      <c r="P84" s="132"/>
      <c r="Q84" s="132"/>
      <c r="R84" s="132"/>
      <c r="S84" s="132"/>
      <c r="T84" s="131"/>
      <c r="U84" s="109" t="str">
        <f t="shared" si="17"/>
        <v/>
      </c>
      <c r="W84" s="134"/>
      <c r="X84" s="133"/>
      <c r="Y84" s="132"/>
      <c r="Z84" s="132"/>
      <c r="AA84" s="132"/>
      <c r="AB84" s="132"/>
      <c r="AC84" s="131"/>
      <c r="AD84" s="109" t="str">
        <f t="shared" si="14"/>
        <v/>
      </c>
      <c r="AF84" s="134"/>
      <c r="AG84" s="133"/>
      <c r="AH84" s="132"/>
      <c r="AI84" s="132"/>
      <c r="AJ84" s="132"/>
      <c r="AK84" s="132"/>
      <c r="AL84" s="131"/>
      <c r="AM84" s="109" t="str">
        <f t="shared" si="15"/>
        <v/>
      </c>
    </row>
    <row r="85" spans="1:39" x14ac:dyDescent="0.3">
      <c r="A85" s="397"/>
      <c r="B85" s="392"/>
      <c r="C85" s="397"/>
      <c r="D85" s="145" t="s">
        <v>178</v>
      </c>
      <c r="E85" s="134"/>
      <c r="F85" s="133"/>
      <c r="G85" s="132"/>
      <c r="H85" s="132"/>
      <c r="I85" s="132"/>
      <c r="J85" s="132"/>
      <c r="K85" s="131"/>
      <c r="L85" s="109" t="str">
        <f t="shared" si="16"/>
        <v/>
      </c>
      <c r="N85" s="134"/>
      <c r="O85" s="133"/>
      <c r="P85" s="132"/>
      <c r="Q85" s="132"/>
      <c r="R85" s="132"/>
      <c r="S85" s="132"/>
      <c r="T85" s="131"/>
      <c r="U85" s="109" t="str">
        <f t="shared" si="17"/>
        <v/>
      </c>
      <c r="W85" s="134"/>
      <c r="X85" s="133"/>
      <c r="Y85" s="132"/>
      <c r="Z85" s="132"/>
      <c r="AA85" s="132"/>
      <c r="AB85" s="132"/>
      <c r="AC85" s="131"/>
      <c r="AD85" s="109" t="str">
        <f t="shared" si="14"/>
        <v/>
      </c>
      <c r="AF85" s="134"/>
      <c r="AG85" s="133"/>
      <c r="AH85" s="132"/>
      <c r="AI85" s="132"/>
      <c r="AJ85" s="132"/>
      <c r="AK85" s="132"/>
      <c r="AL85" s="131"/>
      <c r="AM85" s="109" t="str">
        <f t="shared" si="15"/>
        <v/>
      </c>
    </row>
    <row r="86" spans="1:39" x14ac:dyDescent="0.3">
      <c r="A86" s="397"/>
      <c r="B86" s="392"/>
      <c r="C86" s="397"/>
      <c r="D86" s="145" t="s">
        <v>178</v>
      </c>
      <c r="E86" s="134"/>
      <c r="F86" s="133"/>
      <c r="G86" s="132"/>
      <c r="H86" s="132"/>
      <c r="I86" s="132"/>
      <c r="J86" s="132"/>
      <c r="K86" s="131"/>
      <c r="L86" s="109" t="str">
        <f t="shared" si="16"/>
        <v/>
      </c>
      <c r="N86" s="134"/>
      <c r="O86" s="133"/>
      <c r="P86" s="132"/>
      <c r="Q86" s="132"/>
      <c r="R86" s="132"/>
      <c r="S86" s="132"/>
      <c r="T86" s="131"/>
      <c r="U86" s="109" t="str">
        <f t="shared" si="17"/>
        <v/>
      </c>
      <c r="W86" s="134"/>
      <c r="X86" s="133"/>
      <c r="Y86" s="132"/>
      <c r="Z86" s="132"/>
      <c r="AA86" s="132"/>
      <c r="AB86" s="132"/>
      <c r="AC86" s="131"/>
      <c r="AD86" s="109" t="str">
        <f t="shared" si="14"/>
        <v/>
      </c>
      <c r="AF86" s="134"/>
      <c r="AG86" s="133"/>
      <c r="AH86" s="132"/>
      <c r="AI86" s="132"/>
      <c r="AJ86" s="132"/>
      <c r="AK86" s="132"/>
      <c r="AL86" s="131"/>
      <c r="AM86" s="109" t="str">
        <f t="shared" si="15"/>
        <v/>
      </c>
    </row>
    <row r="87" spans="1:39" x14ac:dyDescent="0.3">
      <c r="A87" s="397"/>
      <c r="B87" s="392"/>
      <c r="C87" s="397"/>
      <c r="D87" s="145" t="s">
        <v>178</v>
      </c>
      <c r="E87" s="134"/>
      <c r="F87" s="133"/>
      <c r="G87" s="132"/>
      <c r="H87" s="132"/>
      <c r="I87" s="132"/>
      <c r="J87" s="132"/>
      <c r="K87" s="131"/>
      <c r="L87" s="109" t="str">
        <f t="shared" si="16"/>
        <v/>
      </c>
      <c r="N87" s="134"/>
      <c r="O87" s="133"/>
      <c r="P87" s="132"/>
      <c r="Q87" s="132"/>
      <c r="R87" s="132"/>
      <c r="S87" s="132"/>
      <c r="T87" s="131"/>
      <c r="U87" s="109" t="str">
        <f t="shared" si="17"/>
        <v/>
      </c>
      <c r="W87" s="134"/>
      <c r="X87" s="133"/>
      <c r="Y87" s="132"/>
      <c r="Z87" s="132"/>
      <c r="AA87" s="132"/>
      <c r="AB87" s="132"/>
      <c r="AC87" s="131"/>
      <c r="AD87" s="109" t="str">
        <f t="shared" si="14"/>
        <v/>
      </c>
      <c r="AF87" s="134"/>
      <c r="AG87" s="133"/>
      <c r="AH87" s="132"/>
      <c r="AI87" s="132"/>
      <c r="AJ87" s="132"/>
      <c r="AK87" s="132"/>
      <c r="AL87" s="131"/>
      <c r="AM87" s="109" t="str">
        <f t="shared" si="15"/>
        <v/>
      </c>
    </row>
    <row r="88" spans="1:39" ht="15" thickBot="1" x14ac:dyDescent="0.35">
      <c r="A88" s="397"/>
      <c r="B88" s="392"/>
      <c r="C88" s="397"/>
      <c r="D88" s="143" t="s">
        <v>178</v>
      </c>
      <c r="E88" s="134"/>
      <c r="F88" s="141"/>
      <c r="G88" s="140"/>
      <c r="H88" s="140"/>
      <c r="I88" s="140"/>
      <c r="J88" s="140"/>
      <c r="K88" s="139"/>
      <c r="L88" s="109" t="str">
        <f t="shared" si="16"/>
        <v/>
      </c>
      <c r="N88" s="134"/>
      <c r="O88" s="141"/>
      <c r="P88" s="140"/>
      <c r="Q88" s="140"/>
      <c r="R88" s="140"/>
      <c r="S88" s="140"/>
      <c r="T88" s="139"/>
      <c r="U88" s="109" t="str">
        <f t="shared" si="17"/>
        <v/>
      </c>
      <c r="W88" s="134"/>
      <c r="X88" s="141"/>
      <c r="Y88" s="140"/>
      <c r="Z88" s="140"/>
      <c r="AA88" s="140"/>
      <c r="AB88" s="140"/>
      <c r="AC88" s="139"/>
      <c r="AD88" s="109" t="str">
        <f t="shared" si="14"/>
        <v/>
      </c>
      <c r="AF88" s="134"/>
      <c r="AG88" s="141"/>
      <c r="AH88" s="140"/>
      <c r="AI88" s="140"/>
      <c r="AJ88" s="140"/>
      <c r="AK88" s="140"/>
      <c r="AL88" s="139"/>
      <c r="AM88" s="109" t="str">
        <f t="shared" si="15"/>
        <v/>
      </c>
    </row>
    <row r="89" spans="1:39" ht="15" thickBot="1" x14ac:dyDescent="0.35">
      <c r="A89" s="397"/>
      <c r="B89" s="392"/>
      <c r="C89" s="408"/>
      <c r="D89" s="155" t="s">
        <v>437</v>
      </c>
      <c r="E89" s="112">
        <f>SUMIF(L70:L88,100,E70:E88)</f>
        <v>0</v>
      </c>
      <c r="F89" s="310" t="str">
        <f>IFERROR(IF(E$89=0,(SUM(F70:F88)/COUNT(L$70:L$88)),(SUMPRODUCT(F70:F88,E$70:E$88)/E$89)),"")</f>
        <v/>
      </c>
      <c r="G89" s="310" t="str">
        <f>IFERROR(IF(E$89=0,(SUM(G70:G88)/COUNT(L$70:L$88)),(SUMPRODUCT(G70:G88,E$70:E$88)/E$89)),"")</f>
        <v/>
      </c>
      <c r="H89" s="310" t="str">
        <f>IFERROR(IF(E$89=0,(SUM(H70:H88)/COUNT(L$70:L$88)),(SUMPRODUCT(H70:H88,E$70:E$88)/E$89)),"")</f>
        <v/>
      </c>
      <c r="I89" s="310" t="str">
        <f>IFERROR(IF(E$89=0,(SUM(I70:I88)/COUNT(L$70:L$88)),(SUMPRODUCT(I70:I88,E$70:E$88)/E$89)),"")</f>
        <v/>
      </c>
      <c r="J89" s="310" t="str">
        <f>IFERROR(IF(E$89=0,(SUM(J70:J88)/COUNT(L$70:L$88)),(SUMPRODUCT(J70:J88,E$70:E$88)/E$89)),"")</f>
        <v/>
      </c>
      <c r="K89" s="113" t="str">
        <f>IFERROR((COUNT(K70:K88)/(COUNTA(L70:L88)-COUNTBLANK(L70:L88))*100),"")</f>
        <v/>
      </c>
      <c r="L89" s="129">
        <f>SUM(F89:J89)</f>
        <v>0</v>
      </c>
      <c r="N89" s="112">
        <f>SUMIF(U70:U88,100,N70:N88)</f>
        <v>0</v>
      </c>
      <c r="O89" s="310" t="str">
        <f>IFERROR(IF(N$89=0,(SUM(O70:O88)/COUNT(U$70:U$88)),(SUMPRODUCT(O70:O88,N$70:N$88)/N$89)),"")</f>
        <v/>
      </c>
      <c r="P89" s="310" t="str">
        <f>IFERROR(IF(N$89=0,(SUM(P70:P88)/COUNT(U$70:U$88)),(SUMPRODUCT(P70:P88,N$70:N$88)/N$89)),"")</f>
        <v/>
      </c>
      <c r="Q89" s="310" t="str">
        <f>IFERROR(IF(N$89=0,(SUM(Q70:Q88)/COUNT(U$70:U$88)),(SUMPRODUCT(Q70:Q88,N$70:N$88)/N$89)),"")</f>
        <v/>
      </c>
      <c r="R89" s="310" t="str">
        <f>IFERROR(IF(N$89=0,(SUM(R70:R88)/COUNT(U$70:U$88)),(SUMPRODUCT(R70:R88,N$70:N$88)/N$89)),"")</f>
        <v/>
      </c>
      <c r="S89" s="310" t="str">
        <f>IFERROR(IF(N$89=0,(SUM(S70:S88)/COUNT(U$70:U$88)),(SUMPRODUCT(S70:S88,N$70:N$88)/N$89)),"")</f>
        <v/>
      </c>
      <c r="T89" s="113" t="str">
        <f>IFERROR((COUNT(T70:T88)/(COUNTA(U70:U88)-COUNTBLANK(U70:U88))*100),"")</f>
        <v/>
      </c>
      <c r="U89" s="129">
        <f>SUM(O89:S89)</f>
        <v>0</v>
      </c>
      <c r="W89" s="112">
        <f>SUMIF(AD70:AD88,100,W70:W88)</f>
        <v>0</v>
      </c>
      <c r="X89" s="310" t="str">
        <f>IFERROR(IF(W$89=0,(SUM(X70:X88)/COUNT(AD$70:AD$88)),(SUMPRODUCT(X70:X88,W$70:W$88)/W$89)),"")</f>
        <v/>
      </c>
      <c r="Y89" s="310" t="str">
        <f>IFERROR(IF(W$89=0,(SUM(Y70:Y88)/COUNT(AD$70:AD$88)),(SUMPRODUCT(Y70:Y88,W$70:W$88)/W$89)),"")</f>
        <v/>
      </c>
      <c r="Z89" s="310" t="str">
        <f>IFERROR(IF(W$89=0,(SUM(Z70:Z88)/COUNT(AD$70:AD$88)),(SUMPRODUCT(Z70:Z88,W$70:W$88)/W$89)),"")</f>
        <v/>
      </c>
      <c r="AA89" s="310" t="str">
        <f>IFERROR(IF(W$89=0,(SUM(AA70:AA88)/COUNT(AD$70:AD$88)),(SUMPRODUCT(AA70:AA88,W$70:W$88)/W$89)),"")</f>
        <v/>
      </c>
      <c r="AB89" s="310" t="str">
        <f>IFERROR(IF(W$89=0,(SUM(AB70:AB88)/COUNT(AD$70:AD$88)),(SUMPRODUCT(AB70:AB88,W$70:W$88)/W$89)),"")</f>
        <v/>
      </c>
      <c r="AC89" s="113" t="str">
        <f>IFERROR((COUNT(AC70:AC88)/(COUNTA(AD70:AD88)-COUNTBLANK(AD70:AD88))*100),"")</f>
        <v/>
      </c>
      <c r="AD89" s="129">
        <f>SUM(X89:AB89)</f>
        <v>0</v>
      </c>
      <c r="AF89" s="112">
        <f>SUMIF(AM70:AM88,100,AF70:AF88)</f>
        <v>0</v>
      </c>
      <c r="AG89" s="310" t="str">
        <f>IFERROR(IF(AF$89=0,(SUM(AG70:AG88)/COUNT(AM$70:AM$88)),(SUMPRODUCT(AG70:AG88,AF$70:AF$88)/AF$89)),"")</f>
        <v/>
      </c>
      <c r="AH89" s="310" t="str">
        <f>IFERROR(IF(AF$89=0,(SUM(AH70:AH88)/COUNT(AM$70:AM$88)),(SUMPRODUCT(AH70:AH88,AF$70:AF$88)/AF$89)),"")</f>
        <v/>
      </c>
      <c r="AI89" s="310" t="str">
        <f>IFERROR(IF(AF$89=0,(SUM(AI70:AI88)/COUNT(AM$70:AM$88)),(SUMPRODUCT(AI70:AI88,AF$70:AF$88)/AF$89)),"")</f>
        <v/>
      </c>
      <c r="AJ89" s="310" t="str">
        <f>IFERROR(IF(AF$89=0,(SUM(AJ70:AJ88)/COUNT(AM$70:AM$88)),(SUMPRODUCT(AJ70:AJ88,AF$70:AF$88)/AF$89)),"")</f>
        <v/>
      </c>
      <c r="AK89" s="310" t="str">
        <f>IFERROR(IF(AF$89=0,(SUM(AK70:AK88)/COUNT(AM$70:AM$88)),(SUMPRODUCT(AK70:AK88,AF$70:AF$88)/AF$89)),"")</f>
        <v/>
      </c>
      <c r="AL89" s="113" t="str">
        <f>IFERROR((COUNT(AL70:AL88)/(COUNTA(AM70:AM88)-COUNTBLANK(AM70:AM88))*100),"")</f>
        <v/>
      </c>
      <c r="AM89" s="129">
        <f>SUM(AG89:AK89)</f>
        <v>0</v>
      </c>
    </row>
    <row r="90" spans="1:39" ht="15" thickBot="1" x14ac:dyDescent="0.35">
      <c r="A90" s="397"/>
      <c r="B90" s="393"/>
      <c r="C90" s="409"/>
      <c r="D90" s="155" t="s">
        <v>438</v>
      </c>
      <c r="E90" s="112" t="str">
        <f>IFERROR(ROUND((F89/100*1+G89/100*2+H89/100*3+I89/100*4+J89/100*5),0),"")</f>
        <v/>
      </c>
      <c r="F90" s="385" t="str">
        <f>IF(E90=1,"Very Good",IF(E90=2,"Good",IF(E90=3,"Fair",IF(E90=4,"Poor",IF(E90=5,"Very Poor","")))))</f>
        <v/>
      </c>
      <c r="G90" s="386"/>
      <c r="H90" s="386"/>
      <c r="I90" s="386"/>
      <c r="J90" s="386"/>
      <c r="K90" s="386"/>
      <c r="L90" s="387"/>
      <c r="N90" s="112" t="str">
        <f>IFERROR(ROUND((O89/100*1+P89/100*2+Q89/100*3+R89/100*4+S89/100*5),0),"")</f>
        <v/>
      </c>
      <c r="O90" s="385" t="str">
        <f>IF(N90=1,"Very Good",IF(N90=2,"Good",IF(N90=3,"Fair",IF(N90=4,"Poor",IF(N90=5,"Very Poor","")))))</f>
        <v/>
      </c>
      <c r="P90" s="386"/>
      <c r="Q90" s="386"/>
      <c r="R90" s="386"/>
      <c r="S90" s="386"/>
      <c r="T90" s="386"/>
      <c r="U90" s="387"/>
      <c r="W90" s="112" t="str">
        <f>IFERROR(ROUND((X89/100*1+Y89/100*2+Z89/100*3+AA89/100*4+AB89/100*5),0),"")</f>
        <v/>
      </c>
      <c r="X90" s="385" t="str">
        <f>IF(W90=1,"Very Good",IF(W90=2,"Good",IF(W90=3,"Fair",IF(W90=4,"Poor",IF(W90=5,"Very Poor","")))))</f>
        <v/>
      </c>
      <c r="Y90" s="386"/>
      <c r="Z90" s="386"/>
      <c r="AA90" s="386"/>
      <c r="AB90" s="386"/>
      <c r="AC90" s="386"/>
      <c r="AD90" s="387"/>
      <c r="AF90" s="112" t="str">
        <f>IFERROR(ROUND((AG89/100*1+AH89/100*2+AI89/100*3+AJ89/100*4+AK89/100*5),0),"")</f>
        <v/>
      </c>
      <c r="AG90" s="385" t="str">
        <f>IF(AF90=1,"Very Good",IF(AF90=2,"Good",IF(AF90=3,"Fair",IF(AF90=4,"Poor",IF(AF90=5,"Very Poor","")))))</f>
        <v/>
      </c>
      <c r="AH90" s="386"/>
      <c r="AI90" s="386"/>
      <c r="AJ90" s="386"/>
      <c r="AK90" s="386"/>
      <c r="AL90" s="386"/>
      <c r="AM90" s="387"/>
    </row>
    <row r="91" spans="1:39" ht="15" customHeight="1" x14ac:dyDescent="0.3">
      <c r="A91" s="397"/>
      <c r="B91" s="391" t="s">
        <v>31</v>
      </c>
      <c r="C91" s="396" t="s">
        <v>80</v>
      </c>
      <c r="D91" s="145" t="s">
        <v>182</v>
      </c>
      <c r="E91" s="134"/>
      <c r="F91" s="133"/>
      <c r="G91" s="132"/>
      <c r="H91" s="132"/>
      <c r="I91" s="132"/>
      <c r="J91" s="132"/>
      <c r="K91" s="131"/>
      <c r="L91" s="109" t="str">
        <f t="shared" ref="L91:L109" si="18">IF(K91&gt;0,"N/A",IF(SUM(F91:J91)=0,"",SUM(F91:J91)))</f>
        <v/>
      </c>
      <c r="N91" s="134"/>
      <c r="O91" s="133"/>
      <c r="P91" s="132"/>
      <c r="Q91" s="132"/>
      <c r="R91" s="132"/>
      <c r="S91" s="132"/>
      <c r="T91" s="131"/>
      <c r="U91" s="109" t="str">
        <f t="shared" ref="U91:U109" si="19">IF(T91&gt;0,"N/A",IF(SUM(O91:S91)=0,"",SUM(O91:S91)))</f>
        <v/>
      </c>
      <c r="W91" s="134"/>
      <c r="X91" s="133"/>
      <c r="Y91" s="132"/>
      <c r="Z91" s="132"/>
      <c r="AA91" s="132"/>
      <c r="AB91" s="132"/>
      <c r="AC91" s="131"/>
      <c r="AD91" s="109" t="str">
        <f t="shared" ref="AD91:AD109" si="20">IF(AC91&gt;0,"N/A",IF(SUM(X91:AB91)=0,"",SUM(X91:AB91)))</f>
        <v/>
      </c>
      <c r="AF91" s="134"/>
      <c r="AG91" s="133"/>
      <c r="AH91" s="132"/>
      <c r="AI91" s="132"/>
      <c r="AJ91" s="132"/>
      <c r="AK91" s="132"/>
      <c r="AL91" s="131"/>
      <c r="AM91" s="109" t="str">
        <f t="shared" ref="AM91:AM109" si="21">IF(AL91&gt;0,"N/A",IF(SUM(AG91:AK91)=0,"",SUM(AG91:AK91)))</f>
        <v/>
      </c>
    </row>
    <row r="92" spans="1:39" x14ac:dyDescent="0.3">
      <c r="A92" s="397"/>
      <c r="B92" s="392"/>
      <c r="C92" s="397"/>
      <c r="D92" s="145" t="s">
        <v>268</v>
      </c>
      <c r="E92" s="134"/>
      <c r="F92" s="133"/>
      <c r="G92" s="132"/>
      <c r="H92" s="132"/>
      <c r="I92" s="132"/>
      <c r="J92" s="132"/>
      <c r="K92" s="131"/>
      <c r="L92" s="109" t="str">
        <f t="shared" si="18"/>
        <v/>
      </c>
      <c r="N92" s="134"/>
      <c r="O92" s="133"/>
      <c r="P92" s="132"/>
      <c r="Q92" s="132"/>
      <c r="R92" s="132"/>
      <c r="S92" s="132"/>
      <c r="T92" s="131"/>
      <c r="U92" s="109" t="str">
        <f t="shared" si="19"/>
        <v/>
      </c>
      <c r="W92" s="134"/>
      <c r="X92" s="133"/>
      <c r="Y92" s="132"/>
      <c r="Z92" s="132"/>
      <c r="AA92" s="132"/>
      <c r="AB92" s="132"/>
      <c r="AC92" s="131"/>
      <c r="AD92" s="109" t="str">
        <f t="shared" si="20"/>
        <v/>
      </c>
      <c r="AF92" s="134"/>
      <c r="AG92" s="133"/>
      <c r="AH92" s="132"/>
      <c r="AI92" s="132"/>
      <c r="AJ92" s="132"/>
      <c r="AK92" s="132"/>
      <c r="AL92" s="131"/>
      <c r="AM92" s="109" t="str">
        <f t="shared" si="21"/>
        <v/>
      </c>
    </row>
    <row r="93" spans="1:39" x14ac:dyDescent="0.3">
      <c r="A93" s="397"/>
      <c r="B93" s="392"/>
      <c r="C93" s="397"/>
      <c r="D93" s="145" t="s">
        <v>269</v>
      </c>
      <c r="E93" s="134"/>
      <c r="F93" s="133"/>
      <c r="G93" s="132"/>
      <c r="H93" s="132"/>
      <c r="I93" s="132"/>
      <c r="J93" s="132"/>
      <c r="K93" s="131"/>
      <c r="L93" s="109" t="str">
        <f t="shared" si="18"/>
        <v/>
      </c>
      <c r="N93" s="134"/>
      <c r="O93" s="133"/>
      <c r="P93" s="132"/>
      <c r="Q93" s="132"/>
      <c r="R93" s="132"/>
      <c r="S93" s="132"/>
      <c r="T93" s="131"/>
      <c r="U93" s="109" t="str">
        <f t="shared" si="19"/>
        <v/>
      </c>
      <c r="W93" s="134"/>
      <c r="X93" s="133"/>
      <c r="Y93" s="132"/>
      <c r="Z93" s="132"/>
      <c r="AA93" s="132"/>
      <c r="AB93" s="132"/>
      <c r="AC93" s="131"/>
      <c r="AD93" s="109" t="str">
        <f t="shared" si="20"/>
        <v/>
      </c>
      <c r="AF93" s="134"/>
      <c r="AG93" s="133"/>
      <c r="AH93" s="132"/>
      <c r="AI93" s="132"/>
      <c r="AJ93" s="132"/>
      <c r="AK93" s="132"/>
      <c r="AL93" s="131"/>
      <c r="AM93" s="109" t="str">
        <f t="shared" si="21"/>
        <v/>
      </c>
    </row>
    <row r="94" spans="1:39" x14ac:dyDescent="0.3">
      <c r="A94" s="397"/>
      <c r="B94" s="392"/>
      <c r="C94" s="397"/>
      <c r="D94" s="145" t="s">
        <v>187</v>
      </c>
      <c r="E94" s="134"/>
      <c r="F94" s="133"/>
      <c r="G94" s="132"/>
      <c r="H94" s="132"/>
      <c r="I94" s="132"/>
      <c r="J94" s="132"/>
      <c r="K94" s="131"/>
      <c r="L94" s="109" t="str">
        <f t="shared" si="18"/>
        <v/>
      </c>
      <c r="N94" s="134"/>
      <c r="O94" s="133"/>
      <c r="P94" s="132"/>
      <c r="Q94" s="132"/>
      <c r="R94" s="132"/>
      <c r="S94" s="132"/>
      <c r="T94" s="131"/>
      <c r="U94" s="109" t="str">
        <f t="shared" si="19"/>
        <v/>
      </c>
      <c r="W94" s="134"/>
      <c r="X94" s="133"/>
      <c r="Y94" s="132"/>
      <c r="Z94" s="132"/>
      <c r="AA94" s="132"/>
      <c r="AB94" s="132"/>
      <c r="AC94" s="131"/>
      <c r="AD94" s="109" t="str">
        <f t="shared" si="20"/>
        <v/>
      </c>
      <c r="AF94" s="134"/>
      <c r="AG94" s="133"/>
      <c r="AH94" s="132"/>
      <c r="AI94" s="132"/>
      <c r="AJ94" s="132"/>
      <c r="AK94" s="132"/>
      <c r="AL94" s="131"/>
      <c r="AM94" s="109" t="str">
        <f t="shared" si="21"/>
        <v/>
      </c>
    </row>
    <row r="95" spans="1:39" x14ac:dyDescent="0.3">
      <c r="A95" s="397"/>
      <c r="B95" s="392"/>
      <c r="C95" s="397"/>
      <c r="D95" s="145" t="s">
        <v>186</v>
      </c>
      <c r="E95" s="134"/>
      <c r="F95" s="133"/>
      <c r="G95" s="132"/>
      <c r="H95" s="132"/>
      <c r="I95" s="132"/>
      <c r="J95" s="132"/>
      <c r="K95" s="131"/>
      <c r="L95" s="109" t="str">
        <f t="shared" si="18"/>
        <v/>
      </c>
      <c r="N95" s="134"/>
      <c r="O95" s="133"/>
      <c r="P95" s="132"/>
      <c r="Q95" s="132"/>
      <c r="R95" s="132"/>
      <c r="S95" s="132"/>
      <c r="T95" s="131"/>
      <c r="U95" s="109" t="str">
        <f t="shared" si="19"/>
        <v/>
      </c>
      <c r="W95" s="134"/>
      <c r="X95" s="133"/>
      <c r="Y95" s="132"/>
      <c r="Z95" s="132"/>
      <c r="AA95" s="132"/>
      <c r="AB95" s="132"/>
      <c r="AC95" s="131"/>
      <c r="AD95" s="109" t="str">
        <f t="shared" si="20"/>
        <v/>
      </c>
      <c r="AF95" s="134"/>
      <c r="AG95" s="133"/>
      <c r="AH95" s="132"/>
      <c r="AI95" s="132"/>
      <c r="AJ95" s="132"/>
      <c r="AK95" s="132"/>
      <c r="AL95" s="131"/>
      <c r="AM95" s="109" t="str">
        <f t="shared" si="21"/>
        <v/>
      </c>
    </row>
    <row r="96" spans="1:39" x14ac:dyDescent="0.3">
      <c r="A96" s="397"/>
      <c r="B96" s="392"/>
      <c r="C96" s="397"/>
      <c r="D96" s="145" t="s">
        <v>270</v>
      </c>
      <c r="E96" s="134"/>
      <c r="F96" s="133"/>
      <c r="G96" s="132"/>
      <c r="H96" s="132"/>
      <c r="I96" s="132"/>
      <c r="J96" s="132"/>
      <c r="K96" s="131"/>
      <c r="L96" s="109" t="str">
        <f t="shared" si="18"/>
        <v/>
      </c>
      <c r="N96" s="134"/>
      <c r="O96" s="133"/>
      <c r="P96" s="132"/>
      <c r="Q96" s="132"/>
      <c r="R96" s="132"/>
      <c r="S96" s="132"/>
      <c r="T96" s="131"/>
      <c r="U96" s="109" t="str">
        <f t="shared" si="19"/>
        <v/>
      </c>
      <c r="W96" s="134"/>
      <c r="X96" s="133"/>
      <c r="Y96" s="132"/>
      <c r="Z96" s="132"/>
      <c r="AA96" s="132"/>
      <c r="AB96" s="132"/>
      <c r="AC96" s="131"/>
      <c r="AD96" s="109" t="str">
        <f t="shared" si="20"/>
        <v/>
      </c>
      <c r="AF96" s="134"/>
      <c r="AG96" s="133"/>
      <c r="AH96" s="132"/>
      <c r="AI96" s="132"/>
      <c r="AJ96" s="132"/>
      <c r="AK96" s="132"/>
      <c r="AL96" s="131"/>
      <c r="AM96" s="109" t="str">
        <f t="shared" si="21"/>
        <v/>
      </c>
    </row>
    <row r="97" spans="1:39" ht="15" customHeight="1" x14ac:dyDescent="0.3">
      <c r="A97" s="397"/>
      <c r="B97" s="392"/>
      <c r="C97" s="397"/>
      <c r="D97" s="145" t="s">
        <v>271</v>
      </c>
      <c r="E97" s="134"/>
      <c r="F97" s="133"/>
      <c r="G97" s="132"/>
      <c r="H97" s="132"/>
      <c r="I97" s="132"/>
      <c r="J97" s="132"/>
      <c r="K97" s="131"/>
      <c r="L97" s="109" t="str">
        <f t="shared" si="18"/>
        <v/>
      </c>
      <c r="N97" s="134"/>
      <c r="O97" s="133"/>
      <c r="P97" s="132"/>
      <c r="Q97" s="132"/>
      <c r="R97" s="132"/>
      <c r="S97" s="132"/>
      <c r="T97" s="131"/>
      <c r="U97" s="109" t="str">
        <f t="shared" si="19"/>
        <v/>
      </c>
      <c r="W97" s="134"/>
      <c r="X97" s="133"/>
      <c r="Y97" s="132"/>
      <c r="Z97" s="132"/>
      <c r="AA97" s="132"/>
      <c r="AB97" s="132"/>
      <c r="AC97" s="131"/>
      <c r="AD97" s="109" t="str">
        <f t="shared" si="20"/>
        <v/>
      </c>
      <c r="AF97" s="134"/>
      <c r="AG97" s="133"/>
      <c r="AH97" s="132"/>
      <c r="AI97" s="132"/>
      <c r="AJ97" s="132"/>
      <c r="AK97" s="132"/>
      <c r="AL97" s="131"/>
      <c r="AM97" s="109" t="str">
        <f t="shared" si="21"/>
        <v/>
      </c>
    </row>
    <row r="98" spans="1:39" x14ac:dyDescent="0.3">
      <c r="A98" s="397"/>
      <c r="B98" s="392"/>
      <c r="C98" s="397"/>
      <c r="D98" s="145" t="s">
        <v>272</v>
      </c>
      <c r="E98" s="134"/>
      <c r="F98" s="133"/>
      <c r="G98" s="132"/>
      <c r="H98" s="132"/>
      <c r="I98" s="132"/>
      <c r="J98" s="132"/>
      <c r="K98" s="215"/>
      <c r="L98" s="109" t="str">
        <f t="shared" si="18"/>
        <v/>
      </c>
      <c r="N98" s="134"/>
      <c r="O98" s="133"/>
      <c r="P98" s="132"/>
      <c r="Q98" s="132"/>
      <c r="R98" s="132"/>
      <c r="S98" s="132"/>
      <c r="T98" s="215"/>
      <c r="U98" s="109" t="str">
        <f t="shared" si="19"/>
        <v/>
      </c>
      <c r="W98" s="134"/>
      <c r="X98" s="133"/>
      <c r="Y98" s="132"/>
      <c r="Z98" s="132"/>
      <c r="AA98" s="132"/>
      <c r="AB98" s="132"/>
      <c r="AC98" s="215"/>
      <c r="AD98" s="109" t="str">
        <f t="shared" si="20"/>
        <v/>
      </c>
      <c r="AF98" s="134"/>
      <c r="AG98" s="133"/>
      <c r="AH98" s="132"/>
      <c r="AI98" s="132"/>
      <c r="AJ98" s="132"/>
      <c r="AK98" s="132"/>
      <c r="AL98" s="215"/>
      <c r="AM98" s="109" t="str">
        <f t="shared" si="21"/>
        <v/>
      </c>
    </row>
    <row r="99" spans="1:39" x14ac:dyDescent="0.3">
      <c r="A99" s="397"/>
      <c r="B99" s="392"/>
      <c r="C99" s="397"/>
      <c r="D99" s="145" t="s">
        <v>185</v>
      </c>
      <c r="E99" s="134"/>
      <c r="F99" s="137"/>
      <c r="G99" s="136"/>
      <c r="H99" s="136"/>
      <c r="I99" s="136"/>
      <c r="J99" s="136"/>
      <c r="K99" s="131"/>
      <c r="L99" s="109" t="str">
        <f t="shared" si="18"/>
        <v/>
      </c>
      <c r="N99" s="134"/>
      <c r="O99" s="137"/>
      <c r="P99" s="136"/>
      <c r="Q99" s="136"/>
      <c r="R99" s="136"/>
      <c r="S99" s="136"/>
      <c r="T99" s="131"/>
      <c r="U99" s="109" t="str">
        <f t="shared" si="19"/>
        <v/>
      </c>
      <c r="W99" s="134"/>
      <c r="X99" s="137"/>
      <c r="Y99" s="136"/>
      <c r="Z99" s="136"/>
      <c r="AA99" s="136"/>
      <c r="AB99" s="136"/>
      <c r="AC99" s="131"/>
      <c r="AD99" s="109" t="str">
        <f t="shared" si="20"/>
        <v/>
      </c>
      <c r="AF99" s="134"/>
      <c r="AG99" s="137"/>
      <c r="AH99" s="136"/>
      <c r="AI99" s="136"/>
      <c r="AJ99" s="136"/>
      <c r="AK99" s="136"/>
      <c r="AL99" s="131"/>
      <c r="AM99" s="109" t="str">
        <f t="shared" si="21"/>
        <v/>
      </c>
    </row>
    <row r="100" spans="1:39" x14ac:dyDescent="0.3">
      <c r="A100" s="397"/>
      <c r="B100" s="392"/>
      <c r="C100" s="397"/>
      <c r="D100" s="145" t="s">
        <v>273</v>
      </c>
      <c r="E100" s="134"/>
      <c r="F100" s="133"/>
      <c r="G100" s="132"/>
      <c r="H100" s="132"/>
      <c r="I100" s="132"/>
      <c r="J100" s="132"/>
      <c r="K100" s="131"/>
      <c r="L100" s="109" t="str">
        <f t="shared" si="18"/>
        <v/>
      </c>
      <c r="N100" s="134"/>
      <c r="O100" s="133"/>
      <c r="P100" s="132"/>
      <c r="Q100" s="132"/>
      <c r="R100" s="132"/>
      <c r="S100" s="132"/>
      <c r="T100" s="131"/>
      <c r="U100" s="109" t="str">
        <f t="shared" si="19"/>
        <v/>
      </c>
      <c r="W100" s="134"/>
      <c r="X100" s="133"/>
      <c r="Y100" s="132"/>
      <c r="Z100" s="132"/>
      <c r="AA100" s="132"/>
      <c r="AB100" s="132"/>
      <c r="AC100" s="131"/>
      <c r="AD100" s="109" t="str">
        <f t="shared" si="20"/>
        <v/>
      </c>
      <c r="AF100" s="134"/>
      <c r="AG100" s="133"/>
      <c r="AH100" s="132"/>
      <c r="AI100" s="132"/>
      <c r="AJ100" s="132"/>
      <c r="AK100" s="132"/>
      <c r="AL100" s="131"/>
      <c r="AM100" s="109" t="str">
        <f t="shared" si="21"/>
        <v/>
      </c>
    </row>
    <row r="101" spans="1:39" x14ac:dyDescent="0.3">
      <c r="A101" s="397"/>
      <c r="B101" s="392"/>
      <c r="C101" s="397"/>
      <c r="D101" s="145" t="s">
        <v>189</v>
      </c>
      <c r="E101" s="134"/>
      <c r="F101" s="133"/>
      <c r="G101" s="132"/>
      <c r="H101" s="132"/>
      <c r="I101" s="132"/>
      <c r="J101" s="132"/>
      <c r="K101" s="131"/>
      <c r="L101" s="109" t="str">
        <f t="shared" si="18"/>
        <v/>
      </c>
      <c r="N101" s="134"/>
      <c r="O101" s="133"/>
      <c r="P101" s="132"/>
      <c r="Q101" s="132"/>
      <c r="R101" s="132"/>
      <c r="S101" s="132"/>
      <c r="T101" s="131"/>
      <c r="U101" s="109" t="str">
        <f t="shared" si="19"/>
        <v/>
      </c>
      <c r="W101" s="134"/>
      <c r="X101" s="133"/>
      <c r="Y101" s="132"/>
      <c r="Z101" s="132"/>
      <c r="AA101" s="132"/>
      <c r="AB101" s="132"/>
      <c r="AC101" s="131"/>
      <c r="AD101" s="109" t="str">
        <f t="shared" si="20"/>
        <v/>
      </c>
      <c r="AF101" s="134"/>
      <c r="AG101" s="133"/>
      <c r="AH101" s="132"/>
      <c r="AI101" s="132"/>
      <c r="AJ101" s="132"/>
      <c r="AK101" s="132"/>
      <c r="AL101" s="131"/>
      <c r="AM101" s="109" t="str">
        <f t="shared" si="21"/>
        <v/>
      </c>
    </row>
    <row r="102" spans="1:39" x14ac:dyDescent="0.3">
      <c r="A102" s="397"/>
      <c r="B102" s="392"/>
      <c r="C102" s="397"/>
      <c r="D102" s="145" t="s">
        <v>81</v>
      </c>
      <c r="E102" s="134"/>
      <c r="F102" s="133"/>
      <c r="G102" s="132"/>
      <c r="H102" s="132"/>
      <c r="I102" s="132"/>
      <c r="J102" s="132"/>
      <c r="K102" s="131"/>
      <c r="L102" s="109" t="str">
        <f t="shared" si="18"/>
        <v/>
      </c>
      <c r="N102" s="134"/>
      <c r="O102" s="133"/>
      <c r="P102" s="132"/>
      <c r="Q102" s="132"/>
      <c r="R102" s="132"/>
      <c r="S102" s="132"/>
      <c r="T102" s="131"/>
      <c r="U102" s="109" t="str">
        <f t="shared" si="19"/>
        <v/>
      </c>
      <c r="W102" s="134"/>
      <c r="X102" s="133"/>
      <c r="Y102" s="132"/>
      <c r="Z102" s="132"/>
      <c r="AA102" s="132"/>
      <c r="AB102" s="132"/>
      <c r="AC102" s="131"/>
      <c r="AD102" s="109" t="str">
        <f t="shared" si="20"/>
        <v/>
      </c>
      <c r="AF102" s="134"/>
      <c r="AG102" s="133"/>
      <c r="AH102" s="132"/>
      <c r="AI102" s="132"/>
      <c r="AJ102" s="132"/>
      <c r="AK102" s="132"/>
      <c r="AL102" s="131"/>
      <c r="AM102" s="109" t="str">
        <f t="shared" si="21"/>
        <v/>
      </c>
    </row>
    <row r="103" spans="1:39" x14ac:dyDescent="0.3">
      <c r="A103" s="397"/>
      <c r="B103" s="392"/>
      <c r="C103" s="397"/>
      <c r="D103" s="145" t="s">
        <v>190</v>
      </c>
      <c r="E103" s="134"/>
      <c r="F103" s="133"/>
      <c r="G103" s="132"/>
      <c r="H103" s="132"/>
      <c r="I103" s="132"/>
      <c r="J103" s="132"/>
      <c r="K103" s="131"/>
      <c r="L103" s="109" t="str">
        <f t="shared" si="18"/>
        <v/>
      </c>
      <c r="N103" s="134"/>
      <c r="O103" s="133"/>
      <c r="P103" s="132"/>
      <c r="Q103" s="132"/>
      <c r="R103" s="132"/>
      <c r="S103" s="132"/>
      <c r="T103" s="131"/>
      <c r="U103" s="109" t="str">
        <f t="shared" si="19"/>
        <v/>
      </c>
      <c r="W103" s="134"/>
      <c r="X103" s="133"/>
      <c r="Y103" s="132"/>
      <c r="Z103" s="132"/>
      <c r="AA103" s="132"/>
      <c r="AB103" s="132"/>
      <c r="AC103" s="131"/>
      <c r="AD103" s="109" t="str">
        <f t="shared" si="20"/>
        <v/>
      </c>
      <c r="AF103" s="134"/>
      <c r="AG103" s="133"/>
      <c r="AH103" s="132"/>
      <c r="AI103" s="132"/>
      <c r="AJ103" s="132"/>
      <c r="AK103" s="132"/>
      <c r="AL103" s="131"/>
      <c r="AM103" s="109" t="str">
        <f t="shared" si="21"/>
        <v/>
      </c>
    </row>
    <row r="104" spans="1:39" ht="15" customHeight="1" x14ac:dyDescent="0.3">
      <c r="A104" s="397"/>
      <c r="B104" s="392"/>
      <c r="C104" s="397"/>
      <c r="D104" s="145" t="s">
        <v>188</v>
      </c>
      <c r="E104" s="134"/>
      <c r="F104" s="133"/>
      <c r="G104" s="132"/>
      <c r="H104" s="132"/>
      <c r="I104" s="132"/>
      <c r="J104" s="132"/>
      <c r="K104" s="131"/>
      <c r="L104" s="109" t="str">
        <f t="shared" si="18"/>
        <v/>
      </c>
      <c r="N104" s="134"/>
      <c r="O104" s="133"/>
      <c r="P104" s="132"/>
      <c r="Q104" s="132"/>
      <c r="R104" s="132"/>
      <c r="S104" s="132"/>
      <c r="T104" s="131"/>
      <c r="U104" s="109" t="str">
        <f t="shared" si="19"/>
        <v/>
      </c>
      <c r="W104" s="134"/>
      <c r="X104" s="133"/>
      <c r="Y104" s="132"/>
      <c r="Z104" s="132"/>
      <c r="AA104" s="132"/>
      <c r="AB104" s="132"/>
      <c r="AC104" s="131"/>
      <c r="AD104" s="109" t="str">
        <f t="shared" si="20"/>
        <v/>
      </c>
      <c r="AF104" s="134"/>
      <c r="AG104" s="133"/>
      <c r="AH104" s="132"/>
      <c r="AI104" s="132"/>
      <c r="AJ104" s="132"/>
      <c r="AK104" s="132"/>
      <c r="AL104" s="131"/>
      <c r="AM104" s="109" t="str">
        <f t="shared" si="21"/>
        <v/>
      </c>
    </row>
    <row r="105" spans="1:39" ht="15" customHeight="1" x14ac:dyDescent="0.3">
      <c r="A105" s="397"/>
      <c r="B105" s="392"/>
      <c r="C105" s="397"/>
      <c r="D105" s="145" t="s">
        <v>274</v>
      </c>
      <c r="E105" s="134"/>
      <c r="F105" s="141"/>
      <c r="G105" s="140"/>
      <c r="H105" s="140"/>
      <c r="I105" s="140"/>
      <c r="J105" s="140"/>
      <c r="K105" s="131"/>
      <c r="L105" s="109" t="str">
        <f t="shared" si="18"/>
        <v/>
      </c>
      <c r="N105" s="134"/>
      <c r="O105" s="141"/>
      <c r="P105" s="140"/>
      <c r="Q105" s="140"/>
      <c r="R105" s="140"/>
      <c r="S105" s="140"/>
      <c r="T105" s="131"/>
      <c r="U105" s="109" t="str">
        <f t="shared" si="19"/>
        <v/>
      </c>
      <c r="W105" s="134"/>
      <c r="X105" s="141"/>
      <c r="Y105" s="140"/>
      <c r="Z105" s="140"/>
      <c r="AA105" s="140"/>
      <c r="AB105" s="140"/>
      <c r="AC105" s="131"/>
      <c r="AD105" s="109" t="str">
        <f t="shared" si="20"/>
        <v/>
      </c>
      <c r="AF105" s="134"/>
      <c r="AG105" s="141"/>
      <c r="AH105" s="140"/>
      <c r="AI105" s="140"/>
      <c r="AJ105" s="140"/>
      <c r="AK105" s="140"/>
      <c r="AL105" s="131"/>
      <c r="AM105" s="109" t="str">
        <f t="shared" si="21"/>
        <v/>
      </c>
    </row>
    <row r="106" spans="1:39" x14ac:dyDescent="0.3">
      <c r="A106" s="397"/>
      <c r="B106" s="392"/>
      <c r="C106" s="397"/>
      <c r="D106" s="145" t="s">
        <v>178</v>
      </c>
      <c r="E106" s="134"/>
      <c r="F106" s="141"/>
      <c r="G106" s="140"/>
      <c r="H106" s="140"/>
      <c r="I106" s="140"/>
      <c r="J106" s="140"/>
      <c r="K106" s="184"/>
      <c r="L106" s="109" t="str">
        <f t="shared" si="18"/>
        <v/>
      </c>
      <c r="N106" s="134"/>
      <c r="O106" s="141"/>
      <c r="P106" s="140"/>
      <c r="Q106" s="140"/>
      <c r="R106" s="140"/>
      <c r="S106" s="140"/>
      <c r="T106" s="184"/>
      <c r="U106" s="109" t="str">
        <f t="shared" si="19"/>
        <v/>
      </c>
      <c r="W106" s="134"/>
      <c r="X106" s="141"/>
      <c r="Y106" s="140"/>
      <c r="Z106" s="140"/>
      <c r="AA106" s="140"/>
      <c r="AB106" s="140"/>
      <c r="AC106" s="184"/>
      <c r="AD106" s="109" t="str">
        <f t="shared" si="20"/>
        <v/>
      </c>
      <c r="AF106" s="134"/>
      <c r="AG106" s="141"/>
      <c r="AH106" s="140"/>
      <c r="AI106" s="140"/>
      <c r="AJ106" s="140"/>
      <c r="AK106" s="140"/>
      <c r="AL106" s="184"/>
      <c r="AM106" s="109" t="str">
        <f t="shared" si="21"/>
        <v/>
      </c>
    </row>
    <row r="107" spans="1:39" x14ac:dyDescent="0.3">
      <c r="A107" s="397"/>
      <c r="B107" s="392"/>
      <c r="C107" s="397"/>
      <c r="D107" s="145" t="s">
        <v>178</v>
      </c>
      <c r="E107" s="134"/>
      <c r="F107" s="141"/>
      <c r="G107" s="140"/>
      <c r="H107" s="140"/>
      <c r="I107" s="140"/>
      <c r="J107" s="140"/>
      <c r="K107" s="131"/>
      <c r="L107" s="109" t="str">
        <f t="shared" si="18"/>
        <v/>
      </c>
      <c r="N107" s="134"/>
      <c r="O107" s="141"/>
      <c r="P107" s="140"/>
      <c r="Q107" s="140"/>
      <c r="R107" s="140"/>
      <c r="S107" s="140"/>
      <c r="T107" s="131"/>
      <c r="U107" s="109" t="str">
        <f t="shared" si="19"/>
        <v/>
      </c>
      <c r="W107" s="134"/>
      <c r="X107" s="141"/>
      <c r="Y107" s="140"/>
      <c r="Z107" s="140"/>
      <c r="AA107" s="140"/>
      <c r="AB107" s="140"/>
      <c r="AC107" s="131"/>
      <c r="AD107" s="109" t="str">
        <f t="shared" si="20"/>
        <v/>
      </c>
      <c r="AF107" s="134"/>
      <c r="AG107" s="141"/>
      <c r="AH107" s="140"/>
      <c r="AI107" s="140"/>
      <c r="AJ107" s="140"/>
      <c r="AK107" s="140"/>
      <c r="AL107" s="131"/>
      <c r="AM107" s="109" t="str">
        <f t="shared" si="21"/>
        <v/>
      </c>
    </row>
    <row r="108" spans="1:39" x14ac:dyDescent="0.3">
      <c r="A108" s="397"/>
      <c r="B108" s="392"/>
      <c r="C108" s="397"/>
      <c r="D108" s="145" t="s">
        <v>178</v>
      </c>
      <c r="E108" s="134"/>
      <c r="F108" s="133"/>
      <c r="G108" s="132"/>
      <c r="H108" s="132"/>
      <c r="I108" s="132"/>
      <c r="J108" s="132"/>
      <c r="K108" s="131"/>
      <c r="L108" s="109" t="str">
        <f t="shared" si="18"/>
        <v/>
      </c>
      <c r="N108" s="134"/>
      <c r="O108" s="133"/>
      <c r="P108" s="132"/>
      <c r="Q108" s="132"/>
      <c r="R108" s="132"/>
      <c r="S108" s="132"/>
      <c r="T108" s="131"/>
      <c r="U108" s="109" t="str">
        <f t="shared" si="19"/>
        <v/>
      </c>
      <c r="W108" s="134"/>
      <c r="X108" s="133"/>
      <c r="Y108" s="132"/>
      <c r="Z108" s="132"/>
      <c r="AA108" s="132"/>
      <c r="AB108" s="132"/>
      <c r="AC108" s="131"/>
      <c r="AD108" s="109" t="str">
        <f t="shared" si="20"/>
        <v/>
      </c>
      <c r="AF108" s="134"/>
      <c r="AG108" s="133"/>
      <c r="AH108" s="132"/>
      <c r="AI108" s="132"/>
      <c r="AJ108" s="132"/>
      <c r="AK108" s="132"/>
      <c r="AL108" s="131"/>
      <c r="AM108" s="109" t="str">
        <f t="shared" si="21"/>
        <v/>
      </c>
    </row>
    <row r="109" spans="1:39" ht="15" customHeight="1" thickBot="1" x14ac:dyDescent="0.35">
      <c r="A109" s="397"/>
      <c r="B109" s="392"/>
      <c r="C109" s="397"/>
      <c r="D109" s="143" t="s">
        <v>178</v>
      </c>
      <c r="E109" s="134"/>
      <c r="F109" s="141"/>
      <c r="G109" s="140"/>
      <c r="H109" s="140"/>
      <c r="I109" s="140"/>
      <c r="J109" s="140"/>
      <c r="K109" s="139"/>
      <c r="L109" s="109" t="str">
        <f t="shared" si="18"/>
        <v/>
      </c>
      <c r="N109" s="134"/>
      <c r="O109" s="141"/>
      <c r="P109" s="140"/>
      <c r="Q109" s="140"/>
      <c r="R109" s="140"/>
      <c r="S109" s="140"/>
      <c r="T109" s="139"/>
      <c r="U109" s="109" t="str">
        <f t="shared" si="19"/>
        <v/>
      </c>
      <c r="W109" s="134"/>
      <c r="X109" s="141"/>
      <c r="Y109" s="140"/>
      <c r="Z109" s="140"/>
      <c r="AA109" s="140"/>
      <c r="AB109" s="140"/>
      <c r="AC109" s="139"/>
      <c r="AD109" s="109" t="str">
        <f t="shared" si="20"/>
        <v/>
      </c>
      <c r="AF109" s="134"/>
      <c r="AG109" s="141"/>
      <c r="AH109" s="140"/>
      <c r="AI109" s="140"/>
      <c r="AJ109" s="140"/>
      <c r="AK109" s="140"/>
      <c r="AL109" s="139"/>
      <c r="AM109" s="109" t="str">
        <f t="shared" si="21"/>
        <v/>
      </c>
    </row>
    <row r="110" spans="1:39" ht="15" customHeight="1" thickBot="1" x14ac:dyDescent="0.35">
      <c r="A110" s="397"/>
      <c r="B110" s="392"/>
      <c r="C110" s="408"/>
      <c r="D110" s="155" t="s">
        <v>439</v>
      </c>
      <c r="E110" s="112">
        <f>SUMIF(L91:L109,100,E91:E109)</f>
        <v>0</v>
      </c>
      <c r="F110" s="310" t="str">
        <f>IFERROR(IF(E$110=0,(SUM(F91:F109)/COUNT(L$91:L$109)),(SUMPRODUCT(F91:F109,E$91:E$109)/E$110)),"")</f>
        <v/>
      </c>
      <c r="G110" s="310" t="str">
        <f>IFERROR(IF(E$110=0,(SUM(G91:G109)/COUNT(L$91:L$109)),(SUMPRODUCT(G91:G109,E$91:E$109)/E$110)),"")</f>
        <v/>
      </c>
      <c r="H110" s="310" t="str">
        <f>IFERROR(IF(E$110=0,(SUM(H91:H109)/COUNT(L$91:L$109)),(SUMPRODUCT(H91:H109,E$91:E$109)/E$110)),"")</f>
        <v/>
      </c>
      <c r="I110" s="310" t="str">
        <f>IFERROR(IF(E$110=0,(SUM(I91:I109)/COUNT(L$91:L$109)),(SUMPRODUCT(I91:I109,E$91:E$109)/E$110)),"")</f>
        <v/>
      </c>
      <c r="J110" s="310" t="str">
        <f>IFERROR(IF(E$110=0,(SUM(J91:J109)/COUNT(L$91:L$109)),(SUMPRODUCT(J91:J109,E$91:E$109)/E$110)),"")</f>
        <v/>
      </c>
      <c r="K110" s="113" t="str">
        <f>IFERROR((COUNT(K91:K109)/(COUNTA(L91:L109)-COUNTBLANK(L91:L109))*100),"")</f>
        <v/>
      </c>
      <c r="L110" s="129">
        <f>SUM(F110:J110)</f>
        <v>0</v>
      </c>
      <c r="N110" s="112">
        <f>SUMIF(U91:U109,100,N91:N109)</f>
        <v>0</v>
      </c>
      <c r="O110" s="310" t="str">
        <f>IFERROR(IF(N$110=0,(SUM(O91:O109)/COUNT(U$91:U$109)),(SUMPRODUCT(O91:O109,N$91:N$109)/N$110)),"")</f>
        <v/>
      </c>
      <c r="P110" s="310" t="str">
        <f>IFERROR(IF(N$110=0,(SUM(P91:P109)/COUNT(U$91:U$109)),(SUMPRODUCT(P91:P109,N$91:N$109)/N$110)),"")</f>
        <v/>
      </c>
      <c r="Q110" s="310" t="str">
        <f>IFERROR(IF(N$110=0,(SUM(Q91:Q109)/COUNT(U$91:U$109)),(SUMPRODUCT(Q91:Q109,N$91:N$109)/N$110)),"")</f>
        <v/>
      </c>
      <c r="R110" s="310" t="str">
        <f>IFERROR(IF(N$110=0,(SUM(R91:R109)/COUNT(U$91:U$109)),(SUMPRODUCT(R91:R109,N$91:N$109)/N$110)),"")</f>
        <v/>
      </c>
      <c r="S110" s="310" t="str">
        <f>IFERROR(IF(N$110=0,(SUM(S91:S109)/COUNT(U$91:U$109)),(SUMPRODUCT(S91:S109,N$91:N$109)/N$110)),"")</f>
        <v/>
      </c>
      <c r="T110" s="113" t="str">
        <f>IFERROR((COUNT(T91:T109)/(COUNTA(U91:U109)-COUNTBLANK(U91:U109))*100),"")</f>
        <v/>
      </c>
      <c r="U110" s="129">
        <f>SUM(O110:S110)</f>
        <v>0</v>
      </c>
      <c r="W110" s="112">
        <f>SUMIF(AD91:AD109,100,W91:W109)</f>
        <v>0</v>
      </c>
      <c r="X110" s="310" t="str">
        <f>IFERROR(IF(W$110=0,(SUM(X91:X109)/COUNT(AD$91:AD$109)),(SUMPRODUCT(X91:X109,W$91:W$109)/W$110)),"")</f>
        <v/>
      </c>
      <c r="Y110" s="310" t="str">
        <f>IFERROR(IF(W$110=0,(SUM(Y91:Y109)/COUNT(AD$91:AD$109)),(SUMPRODUCT(Y91:Y109,W$91:W$109)/W$110)),"")</f>
        <v/>
      </c>
      <c r="Z110" s="310" t="str">
        <f>IFERROR(IF(W$110=0,(SUM(Z91:Z109)/COUNT(AD$91:AD$109)),(SUMPRODUCT(Z91:Z109,W$91:W$109)/W$110)),"")</f>
        <v/>
      </c>
      <c r="AA110" s="310" t="str">
        <f>IFERROR(IF(W$110=0,(SUM(AA91:AA109)/COUNT(AD$91:AD$109)),(SUMPRODUCT(AA91:AA109,W$91:W$109)/W$110)),"")</f>
        <v/>
      </c>
      <c r="AB110" s="310" t="str">
        <f>IFERROR(IF(W$110=0,(SUM(AB91:AB109)/COUNT(AD$91:AD$109)),(SUMPRODUCT(AB91:AB109,W$91:W$109)/W$110)),"")</f>
        <v/>
      </c>
      <c r="AC110" s="113" t="str">
        <f>IFERROR((COUNT(AC91:AC109)/(COUNTA(AD91:AD109)-COUNTBLANK(AD91:AD109))*100),"")</f>
        <v/>
      </c>
      <c r="AD110" s="129">
        <f>SUM(X110:AB110)</f>
        <v>0</v>
      </c>
      <c r="AF110" s="112">
        <f>SUMIF(AM91:AM109,100,AF91:AF109)</f>
        <v>0</v>
      </c>
      <c r="AG110" s="310" t="str">
        <f>IFERROR(IF(AF$110=0,(SUM(AG91:AG109)/COUNT(AM$91:AM$109)),(SUMPRODUCT(AG91:AG109,AF$91:AF$109)/AF$110)),"")</f>
        <v/>
      </c>
      <c r="AH110" s="310" t="str">
        <f>IFERROR(IF(AF$110=0,(SUM(AH91:AH109)/COUNT(AM$91:AM$109)),(SUMPRODUCT(AH91:AH109,AF$91:AF$109)/AF$110)),"")</f>
        <v/>
      </c>
      <c r="AI110" s="310" t="str">
        <f>IFERROR(IF(AF$110=0,(SUM(AI91:AI109)/COUNT(AM$91:AM$109)),(SUMPRODUCT(AI91:AI109,AF$91:AF$109)/AF$110)),"")</f>
        <v/>
      </c>
      <c r="AJ110" s="310" t="str">
        <f>IFERROR(IF(AF$110=0,(SUM(AJ91:AJ109)/COUNT(AM$91:AM$109)),(SUMPRODUCT(AJ91:AJ109,AF$91:AF$109)/AF$110)),"")</f>
        <v/>
      </c>
      <c r="AK110" s="310" t="str">
        <f>IFERROR(IF(AF$110=0,(SUM(AK91:AK109)/COUNT(AM$91:AM$109)),(SUMPRODUCT(AK91:AK109,AF$91:AF$109)/AF$110)),"")</f>
        <v/>
      </c>
      <c r="AL110" s="113" t="str">
        <f>IFERROR((COUNT(AL91:AL109)/(COUNTA(AM91:AM109)-COUNTBLANK(AM91:AM109))*100),"")</f>
        <v/>
      </c>
      <c r="AM110" s="129">
        <f>SUM(AG110:AK110)</f>
        <v>0</v>
      </c>
    </row>
    <row r="111" spans="1:39" ht="15" customHeight="1" thickBot="1" x14ac:dyDescent="0.35">
      <c r="A111" s="398"/>
      <c r="B111" s="393"/>
      <c r="C111" s="409"/>
      <c r="D111" s="155" t="s">
        <v>440</v>
      </c>
      <c r="E111" s="112" t="str">
        <f>IFERROR(ROUND((F110/100*1+G110/100*2+H110/100*3+I110/100*4+J110/100*5),0),"")</f>
        <v/>
      </c>
      <c r="F111" s="385" t="str">
        <f>IF(E111=1,"Very Good",IF(E111=2,"Good",IF(E111=3,"Fair",IF(E111=4,"Poor",IF(E111=5,"Very Poor","")))))</f>
        <v/>
      </c>
      <c r="G111" s="386"/>
      <c r="H111" s="386"/>
      <c r="I111" s="386"/>
      <c r="J111" s="386"/>
      <c r="K111" s="386"/>
      <c r="L111" s="387"/>
      <c r="N111" s="112" t="str">
        <f>IFERROR(ROUND((O110/100*1+P110/100*2+Q110/100*3+R110/100*4+S110/100*5),0),"")</f>
        <v/>
      </c>
      <c r="O111" s="385" t="str">
        <f>IF(N111=1,"Very Good",IF(N111=2,"Good",IF(N111=3,"Fair",IF(N111=4,"Poor",IF(N111=5,"Very Poor","")))))</f>
        <v/>
      </c>
      <c r="P111" s="386"/>
      <c r="Q111" s="386"/>
      <c r="R111" s="386"/>
      <c r="S111" s="386"/>
      <c r="T111" s="386"/>
      <c r="U111" s="387"/>
      <c r="W111" s="112" t="str">
        <f>IFERROR(ROUND((X110/100*1+Y110/100*2+Z110/100*3+AA110/100*4+AB110/100*5),0),"")</f>
        <v/>
      </c>
      <c r="X111" s="385" t="str">
        <f>IF(W111=1,"Very Good",IF(W111=2,"Good",IF(W111=3,"Fair",IF(W111=4,"Poor",IF(W111=5,"Very Poor","")))))</f>
        <v/>
      </c>
      <c r="Y111" s="386"/>
      <c r="Z111" s="386"/>
      <c r="AA111" s="386"/>
      <c r="AB111" s="386"/>
      <c r="AC111" s="386"/>
      <c r="AD111" s="387"/>
      <c r="AF111" s="112" t="str">
        <f>IFERROR(ROUND((AG110/100*1+AH110/100*2+AI110/100*3+AJ110/100*4+AK110/100*5),0),"")</f>
        <v/>
      </c>
      <c r="AG111" s="385" t="str">
        <f>IF(AF111=1,"Very Good",IF(AF111=2,"Good",IF(AF111=3,"Fair",IF(AF111=4,"Poor",IF(AF111=5,"Very Poor","")))))</f>
        <v/>
      </c>
      <c r="AH111" s="386"/>
      <c r="AI111" s="386"/>
      <c r="AJ111" s="386"/>
      <c r="AK111" s="386"/>
      <c r="AL111" s="386"/>
      <c r="AM111" s="387"/>
    </row>
    <row r="112" spans="1:39" ht="18" customHeight="1" x14ac:dyDescent="0.3">
      <c r="A112" s="396" t="s">
        <v>276</v>
      </c>
      <c r="B112" s="391" t="s">
        <v>30</v>
      </c>
      <c r="C112" s="396" t="s">
        <v>277</v>
      </c>
      <c r="D112" s="146" t="s">
        <v>78</v>
      </c>
      <c r="E112" s="134"/>
      <c r="F112" s="133"/>
      <c r="G112" s="132"/>
      <c r="H112" s="132"/>
      <c r="I112" s="132"/>
      <c r="J112" s="132"/>
      <c r="K112" s="131"/>
      <c r="L112" s="109" t="str">
        <f t="shared" ref="L112:L119" si="22">IF(K112&gt;0,"N/A",IF(SUM(F112:J112)=0,"",SUM(F112:J112)))</f>
        <v/>
      </c>
      <c r="N112" s="134"/>
      <c r="O112" s="133"/>
      <c r="P112" s="132"/>
      <c r="Q112" s="132"/>
      <c r="R112" s="132"/>
      <c r="S112" s="132"/>
      <c r="T112" s="131"/>
      <c r="U112" s="109" t="str">
        <f t="shared" ref="U112:U119" si="23">IF(T112&gt;0,"N/A",IF(SUM(O112:S112)=0,"",SUM(O112:S112)))</f>
        <v/>
      </c>
      <c r="W112" s="134"/>
      <c r="X112" s="133"/>
      <c r="Y112" s="132"/>
      <c r="Z112" s="132"/>
      <c r="AA112" s="132"/>
      <c r="AB112" s="132"/>
      <c r="AC112" s="131"/>
      <c r="AD112" s="109" t="str">
        <f t="shared" ref="AD112:AD119" si="24">IF(AC112&gt;0,"N/A",IF(SUM(X112:AB112)=0,"",SUM(X112:AB112)))</f>
        <v/>
      </c>
      <c r="AF112" s="134"/>
      <c r="AG112" s="133"/>
      <c r="AH112" s="132"/>
      <c r="AI112" s="132"/>
      <c r="AJ112" s="132"/>
      <c r="AK112" s="132"/>
      <c r="AL112" s="131"/>
      <c r="AM112" s="109" t="str">
        <f t="shared" ref="AM112:AM119" si="25">IF(AL112&gt;0,"N/A",IF(SUM(AG112:AK112)=0,"",SUM(AG112:AK112)))</f>
        <v/>
      </c>
    </row>
    <row r="113" spans="1:39" ht="18" customHeight="1" x14ac:dyDescent="0.3">
      <c r="A113" s="397"/>
      <c r="B113" s="392"/>
      <c r="C113" s="397"/>
      <c r="D113" s="138" t="s">
        <v>79</v>
      </c>
      <c r="E113" s="134"/>
      <c r="F113" s="133"/>
      <c r="G113" s="132"/>
      <c r="H113" s="132"/>
      <c r="I113" s="132"/>
      <c r="J113" s="132"/>
      <c r="K113" s="131"/>
      <c r="L113" s="109" t="str">
        <f t="shared" si="22"/>
        <v/>
      </c>
      <c r="N113" s="134"/>
      <c r="O113" s="133"/>
      <c r="P113" s="132"/>
      <c r="Q113" s="132"/>
      <c r="R113" s="132"/>
      <c r="S113" s="132"/>
      <c r="T113" s="131"/>
      <c r="U113" s="109" t="str">
        <f t="shared" si="23"/>
        <v/>
      </c>
      <c r="W113" s="134"/>
      <c r="X113" s="133"/>
      <c r="Y113" s="132"/>
      <c r="Z113" s="132"/>
      <c r="AA113" s="132"/>
      <c r="AB113" s="132"/>
      <c r="AC113" s="131"/>
      <c r="AD113" s="109" t="str">
        <f t="shared" si="24"/>
        <v/>
      </c>
      <c r="AF113" s="134"/>
      <c r="AG113" s="133"/>
      <c r="AH113" s="132"/>
      <c r="AI113" s="132"/>
      <c r="AJ113" s="132"/>
      <c r="AK113" s="132"/>
      <c r="AL113" s="131"/>
      <c r="AM113" s="109" t="str">
        <f t="shared" si="25"/>
        <v/>
      </c>
    </row>
    <row r="114" spans="1:39" ht="18" customHeight="1" x14ac:dyDescent="0.3">
      <c r="A114" s="397"/>
      <c r="B114" s="392"/>
      <c r="C114" s="397"/>
      <c r="D114" s="145" t="s">
        <v>177</v>
      </c>
      <c r="E114" s="134"/>
      <c r="F114" s="133"/>
      <c r="G114" s="132"/>
      <c r="H114" s="132"/>
      <c r="I114" s="132"/>
      <c r="J114" s="132"/>
      <c r="K114" s="215"/>
      <c r="L114" s="109" t="str">
        <f t="shared" si="22"/>
        <v/>
      </c>
      <c r="N114" s="134"/>
      <c r="O114" s="133"/>
      <c r="P114" s="132"/>
      <c r="Q114" s="132"/>
      <c r="R114" s="132"/>
      <c r="S114" s="132"/>
      <c r="T114" s="215"/>
      <c r="U114" s="109" t="str">
        <f t="shared" si="23"/>
        <v/>
      </c>
      <c r="W114" s="134"/>
      <c r="X114" s="133"/>
      <c r="Y114" s="132"/>
      <c r="Z114" s="132"/>
      <c r="AA114" s="132"/>
      <c r="AB114" s="132"/>
      <c r="AC114" s="215"/>
      <c r="AD114" s="109" t="str">
        <f t="shared" si="24"/>
        <v/>
      </c>
      <c r="AF114" s="134"/>
      <c r="AG114" s="133"/>
      <c r="AH114" s="132"/>
      <c r="AI114" s="132"/>
      <c r="AJ114" s="132"/>
      <c r="AK114" s="132"/>
      <c r="AL114" s="215"/>
      <c r="AM114" s="109" t="str">
        <f t="shared" si="25"/>
        <v/>
      </c>
    </row>
    <row r="115" spans="1:39" ht="18" customHeight="1" x14ac:dyDescent="0.3">
      <c r="A115" s="397"/>
      <c r="B115" s="392"/>
      <c r="C115" s="397"/>
      <c r="D115" s="145" t="s">
        <v>278</v>
      </c>
      <c r="E115" s="134"/>
      <c r="F115" s="137"/>
      <c r="G115" s="136"/>
      <c r="H115" s="136"/>
      <c r="I115" s="136"/>
      <c r="J115" s="136"/>
      <c r="K115" s="131"/>
      <c r="L115" s="109" t="str">
        <f t="shared" si="22"/>
        <v/>
      </c>
      <c r="N115" s="134"/>
      <c r="O115" s="137"/>
      <c r="P115" s="136"/>
      <c r="Q115" s="136"/>
      <c r="R115" s="136"/>
      <c r="S115" s="136"/>
      <c r="T115" s="131"/>
      <c r="U115" s="109" t="str">
        <f t="shared" si="23"/>
        <v/>
      </c>
      <c r="W115" s="134"/>
      <c r="X115" s="137"/>
      <c r="Y115" s="136"/>
      <c r="Z115" s="136"/>
      <c r="AA115" s="136"/>
      <c r="AB115" s="136"/>
      <c r="AC115" s="131"/>
      <c r="AD115" s="109" t="str">
        <f t="shared" si="24"/>
        <v/>
      </c>
      <c r="AF115" s="134"/>
      <c r="AG115" s="137"/>
      <c r="AH115" s="136"/>
      <c r="AI115" s="136"/>
      <c r="AJ115" s="136"/>
      <c r="AK115" s="136"/>
      <c r="AL115" s="131"/>
      <c r="AM115" s="109" t="str">
        <f t="shared" si="25"/>
        <v/>
      </c>
    </row>
    <row r="116" spans="1:39" ht="18" customHeight="1" x14ac:dyDescent="0.3">
      <c r="A116" s="397"/>
      <c r="B116" s="392"/>
      <c r="C116" s="397"/>
      <c r="D116" s="145" t="s">
        <v>178</v>
      </c>
      <c r="E116" s="134"/>
      <c r="F116" s="133"/>
      <c r="G116" s="132"/>
      <c r="H116" s="132"/>
      <c r="I116" s="132"/>
      <c r="J116" s="132"/>
      <c r="K116" s="131"/>
      <c r="L116" s="109" t="str">
        <f t="shared" si="22"/>
        <v/>
      </c>
      <c r="N116" s="134"/>
      <c r="O116" s="133"/>
      <c r="P116" s="132"/>
      <c r="Q116" s="132"/>
      <c r="R116" s="132"/>
      <c r="S116" s="132"/>
      <c r="T116" s="131"/>
      <c r="U116" s="109" t="str">
        <f t="shared" si="23"/>
        <v/>
      </c>
      <c r="W116" s="134"/>
      <c r="X116" s="133"/>
      <c r="Y116" s="132"/>
      <c r="Z116" s="132"/>
      <c r="AA116" s="132"/>
      <c r="AB116" s="132"/>
      <c r="AC116" s="131"/>
      <c r="AD116" s="109" t="str">
        <f t="shared" si="24"/>
        <v/>
      </c>
      <c r="AF116" s="134"/>
      <c r="AG116" s="133"/>
      <c r="AH116" s="132"/>
      <c r="AI116" s="132"/>
      <c r="AJ116" s="132"/>
      <c r="AK116" s="132"/>
      <c r="AL116" s="131"/>
      <c r="AM116" s="109" t="str">
        <f t="shared" si="25"/>
        <v/>
      </c>
    </row>
    <row r="117" spans="1:39" ht="18" customHeight="1" x14ac:dyDescent="0.3">
      <c r="A117" s="397"/>
      <c r="B117" s="392"/>
      <c r="C117" s="397"/>
      <c r="D117" s="145" t="s">
        <v>178</v>
      </c>
      <c r="E117" s="134"/>
      <c r="F117" s="133"/>
      <c r="G117" s="132"/>
      <c r="H117" s="132"/>
      <c r="I117" s="132"/>
      <c r="J117" s="132"/>
      <c r="K117" s="131"/>
      <c r="L117" s="109" t="str">
        <f t="shared" si="22"/>
        <v/>
      </c>
      <c r="N117" s="134"/>
      <c r="O117" s="133"/>
      <c r="P117" s="132"/>
      <c r="Q117" s="132"/>
      <c r="R117" s="132"/>
      <c r="S117" s="132"/>
      <c r="T117" s="131"/>
      <c r="U117" s="109" t="str">
        <f t="shared" si="23"/>
        <v/>
      </c>
      <c r="W117" s="134"/>
      <c r="X117" s="133"/>
      <c r="Y117" s="132"/>
      <c r="Z117" s="132"/>
      <c r="AA117" s="132"/>
      <c r="AB117" s="132"/>
      <c r="AC117" s="131"/>
      <c r="AD117" s="109" t="str">
        <f t="shared" si="24"/>
        <v/>
      </c>
      <c r="AF117" s="134"/>
      <c r="AG117" s="133"/>
      <c r="AH117" s="132"/>
      <c r="AI117" s="132"/>
      <c r="AJ117" s="132"/>
      <c r="AK117" s="132"/>
      <c r="AL117" s="131"/>
      <c r="AM117" s="109" t="str">
        <f t="shared" si="25"/>
        <v/>
      </c>
    </row>
    <row r="118" spans="1:39" ht="18" customHeight="1" x14ac:dyDescent="0.3">
      <c r="A118" s="397"/>
      <c r="B118" s="392"/>
      <c r="C118" s="397"/>
      <c r="D118" s="145" t="s">
        <v>178</v>
      </c>
      <c r="E118" s="134"/>
      <c r="F118" s="133"/>
      <c r="G118" s="132"/>
      <c r="H118" s="132"/>
      <c r="I118" s="132"/>
      <c r="J118" s="132"/>
      <c r="K118" s="131"/>
      <c r="L118" s="109" t="str">
        <f t="shared" si="22"/>
        <v/>
      </c>
      <c r="N118" s="134"/>
      <c r="O118" s="133"/>
      <c r="P118" s="132"/>
      <c r="Q118" s="132"/>
      <c r="R118" s="132"/>
      <c r="S118" s="132"/>
      <c r="T118" s="131"/>
      <c r="U118" s="109" t="str">
        <f t="shared" si="23"/>
        <v/>
      </c>
      <c r="W118" s="134"/>
      <c r="X118" s="133"/>
      <c r="Y118" s="132"/>
      <c r="Z118" s="132"/>
      <c r="AA118" s="132"/>
      <c r="AB118" s="132"/>
      <c r="AC118" s="131"/>
      <c r="AD118" s="109" t="str">
        <f t="shared" si="24"/>
        <v/>
      </c>
      <c r="AF118" s="134"/>
      <c r="AG118" s="133"/>
      <c r="AH118" s="132"/>
      <c r="AI118" s="132"/>
      <c r="AJ118" s="132"/>
      <c r="AK118" s="132"/>
      <c r="AL118" s="131"/>
      <c r="AM118" s="109" t="str">
        <f t="shared" si="25"/>
        <v/>
      </c>
    </row>
    <row r="119" spans="1:39" ht="18" customHeight="1" thickBot="1" x14ac:dyDescent="0.35">
      <c r="A119" s="397"/>
      <c r="B119" s="392"/>
      <c r="C119" s="397"/>
      <c r="D119" s="145" t="s">
        <v>178</v>
      </c>
      <c r="E119" s="134"/>
      <c r="F119" s="133"/>
      <c r="G119" s="132"/>
      <c r="H119" s="132"/>
      <c r="I119" s="132"/>
      <c r="J119" s="132"/>
      <c r="K119" s="131"/>
      <c r="L119" s="109" t="str">
        <f t="shared" si="22"/>
        <v/>
      </c>
      <c r="N119" s="134"/>
      <c r="O119" s="133"/>
      <c r="P119" s="132"/>
      <c r="Q119" s="132"/>
      <c r="R119" s="132"/>
      <c r="S119" s="132"/>
      <c r="T119" s="131"/>
      <c r="U119" s="109" t="str">
        <f t="shared" si="23"/>
        <v/>
      </c>
      <c r="W119" s="134"/>
      <c r="X119" s="133"/>
      <c r="Y119" s="132"/>
      <c r="Z119" s="132"/>
      <c r="AA119" s="132"/>
      <c r="AB119" s="132"/>
      <c r="AC119" s="131"/>
      <c r="AD119" s="109" t="str">
        <f t="shared" si="24"/>
        <v/>
      </c>
      <c r="AF119" s="134"/>
      <c r="AG119" s="133"/>
      <c r="AH119" s="132"/>
      <c r="AI119" s="132"/>
      <c r="AJ119" s="132"/>
      <c r="AK119" s="132"/>
      <c r="AL119" s="131"/>
      <c r="AM119" s="109" t="str">
        <f t="shared" si="25"/>
        <v/>
      </c>
    </row>
    <row r="120" spans="1:39" ht="15" customHeight="1" thickBot="1" x14ac:dyDescent="0.35">
      <c r="A120" s="397"/>
      <c r="B120" s="392"/>
      <c r="C120" s="408"/>
      <c r="D120" s="286" t="s">
        <v>441</v>
      </c>
      <c r="E120" s="112">
        <f>SUMIF(L112:L119,100,E112:E119)</f>
        <v>0</v>
      </c>
      <c r="F120" s="310" t="str">
        <f>IFERROR(IF(E$120=0,(SUM(F112:F119)/COUNT(L$112:L$119)),(SUMPRODUCT(F112:F119,E$112:E$119)/E$120)),"")</f>
        <v/>
      </c>
      <c r="G120" s="310" t="str">
        <f>IFERROR(IF(E$120=0,(SUM(G112:G119)/COUNT(L$112:L$119)),(SUMPRODUCT(G112:G119,E$112:E$119)/E$120)),"")</f>
        <v/>
      </c>
      <c r="H120" s="310" t="str">
        <f>IFERROR(IF(E$120=0,(SUM(H112:H119)/COUNT(L$112:L$119)),(SUMPRODUCT(H112:H119,E$112:E$119)/E$120)),"")</f>
        <v/>
      </c>
      <c r="I120" s="310" t="str">
        <f>IFERROR(IF(E$120=0,(SUM(I112:I119)/COUNT(L$112:L$119)),(SUMPRODUCT(I112:I119,E$112:E$119)/E$120)),"")</f>
        <v/>
      </c>
      <c r="J120" s="310" t="str">
        <f>IFERROR(IF(E$120=0,(SUM(J112:J119)/COUNT(L$112:L$119)),(SUMPRODUCT(J112:J119,E$112:E$119)/E$120)),"")</f>
        <v/>
      </c>
      <c r="K120" s="113" t="str">
        <f>IFERROR((COUNT(K112:K119)/(COUNTA(L112:L119)-COUNTBLANK(L112:L119))*100),"")</f>
        <v/>
      </c>
      <c r="L120" s="129">
        <f>SUM(F120:J120)</f>
        <v>0</v>
      </c>
      <c r="N120" s="112">
        <f>SUMIF(U112:U119,100,N112:N119)</f>
        <v>0</v>
      </c>
      <c r="O120" s="310" t="str">
        <f>IFERROR(IF(N$120=0,(SUM(O112:O119)/COUNT(U$112:U$119)),(SUMPRODUCT(O112:O119,N$112:N$119)/N$120)),"")</f>
        <v/>
      </c>
      <c r="P120" s="310" t="str">
        <f>IFERROR(IF(N$120=0,(SUM(P112:P119)/COUNT(U$112:U$119)),(SUMPRODUCT(P112:P119,N$112:N$119)/N$120)),"")</f>
        <v/>
      </c>
      <c r="Q120" s="310" t="str">
        <f>IFERROR(IF(N$120=0,(SUM(Q112:Q119)/COUNT(U$112:U$119)),(SUMPRODUCT(Q112:Q119,N$112:N$119)/N$120)),"")</f>
        <v/>
      </c>
      <c r="R120" s="310" t="str">
        <f>IFERROR(IF(N$120=0,(SUM(R112:R119)/COUNT(U$112:U$119)),(SUMPRODUCT(R112:R119,N$112:N$119)/N$120)),"")</f>
        <v/>
      </c>
      <c r="S120" s="310" t="str">
        <f>IFERROR(IF(N$120=0,(SUM(S112:S119)/COUNT(U$112:U$119)),(SUMPRODUCT(S112:S119,N$112:N$119)/N$120)),"")</f>
        <v/>
      </c>
      <c r="T120" s="113" t="str">
        <f>IFERROR((COUNT(T112:T119)/(COUNTA(U112:U119)-COUNTBLANK(U112:U119))*100),"")</f>
        <v/>
      </c>
      <c r="U120" s="129">
        <f>SUM(O120:S120)</f>
        <v>0</v>
      </c>
      <c r="W120" s="112">
        <f>SUMIF(AD112:AD119,100,W112:W119)</f>
        <v>0</v>
      </c>
      <c r="X120" s="310" t="str">
        <f>IFERROR(IF(W$120=0,(SUM(X112:X119)/COUNT(AD$112:AD$119)),(SUMPRODUCT(X112:X119,W$112:W$119)/W$120)),"")</f>
        <v/>
      </c>
      <c r="Y120" s="310" t="str">
        <f>IFERROR(IF(W$120=0,(SUM(Y112:Y119)/COUNT(AD$112:AD$119)),(SUMPRODUCT(Y112:Y119,W$112:W$119)/W$120)),"")</f>
        <v/>
      </c>
      <c r="Z120" s="310" t="str">
        <f>IFERROR(IF(W$120=0,(SUM(Z112:Z119)/COUNT(AD$112:AD$119)),(SUMPRODUCT(Z112:Z119,W$112:W$119)/W$120)),"")</f>
        <v/>
      </c>
      <c r="AA120" s="310" t="str">
        <f>IFERROR(IF(W$120=0,(SUM(AA112:AA119)/COUNT(AD$112:AD$119)),(SUMPRODUCT(AA112:AA119,W$112:W$119)/W$120)),"")</f>
        <v/>
      </c>
      <c r="AB120" s="310" t="str">
        <f>IFERROR(IF(W$120=0,(SUM(AB112:AB119)/COUNT(AD$112:AD$119)),(SUMPRODUCT(AB112:AB119,W$112:W$119)/W$120)),"")</f>
        <v/>
      </c>
      <c r="AC120" s="113" t="str">
        <f>IFERROR((COUNT(AC112:AC119)/(COUNTA(AD112:AD119)-COUNTBLANK(AD112:AD119))*100),"")</f>
        <v/>
      </c>
      <c r="AD120" s="129">
        <f>SUM(X120:AB120)</f>
        <v>0</v>
      </c>
      <c r="AF120" s="112">
        <f>SUMIF(AM112:AM119,100,AF112:AF119)</f>
        <v>0</v>
      </c>
      <c r="AG120" s="310" t="str">
        <f>IFERROR(IF(AF$120=0,(SUM(AG112:AG119)/COUNT(AM$112:AM$119)),(SUMPRODUCT(AG112:AG119,AF$112:AF$119)/AF$120)),"")</f>
        <v/>
      </c>
      <c r="AH120" s="310" t="str">
        <f>IFERROR(IF(AF$120=0,(SUM(AH112:AH119)/COUNT(AM$112:AM$119)),(SUMPRODUCT(AH112:AH119,AF$112:AF$119)/AF$120)),"")</f>
        <v/>
      </c>
      <c r="AI120" s="310" t="str">
        <f>IFERROR(IF(AF$120=0,(SUM(AI112:AI119)/COUNT(AM$112:AM$119)),(SUMPRODUCT(AI112:AI119,AF$112:AF$119)/AF$120)),"")</f>
        <v/>
      </c>
      <c r="AJ120" s="310" t="str">
        <f>IFERROR(IF(AF$120=0,(SUM(AJ112:AJ119)/COUNT(AM$112:AM$119)),(SUMPRODUCT(AJ112:AJ119,AF$112:AF$119)/AF$120)),"")</f>
        <v/>
      </c>
      <c r="AK120" s="310" t="str">
        <f>IFERROR(IF(AF$120=0,(SUM(AK112:AK119)/COUNT(AM$112:AM$119)),(SUMPRODUCT(AK112:AK119,AF$112:AF$119)/AF$120)),"")</f>
        <v/>
      </c>
      <c r="AL120" s="113" t="str">
        <f>IFERROR((COUNT(AL112:AL119)/(COUNTA(AM112:AM119)-COUNTBLANK(AM112:AM119))*100),"")</f>
        <v/>
      </c>
      <c r="AM120" s="129">
        <f>SUM(AG120:AK120)</f>
        <v>0</v>
      </c>
    </row>
    <row r="121" spans="1:39" ht="15" customHeight="1" thickBot="1" x14ac:dyDescent="0.35">
      <c r="A121" s="398"/>
      <c r="B121" s="393"/>
      <c r="C121" s="409"/>
      <c r="D121" s="286" t="s">
        <v>442</v>
      </c>
      <c r="E121" s="112" t="str">
        <f>IFERROR(ROUND((F120/100*1+G120/100*2+H120/100*3+I120/100*4+J120/100*5),0),"")</f>
        <v/>
      </c>
      <c r="F121" s="385" t="str">
        <f>IF(E121=1,"Very Good",IF(E121=2,"Good",IF(E121=3,"Fair",IF(E121=4,"Poor",IF(E121=5,"Very Poor","")))))</f>
        <v/>
      </c>
      <c r="G121" s="386"/>
      <c r="H121" s="386"/>
      <c r="I121" s="386"/>
      <c r="J121" s="386"/>
      <c r="K121" s="386"/>
      <c r="L121" s="387"/>
      <c r="N121" s="112" t="str">
        <f>IFERROR(ROUND((O120/100*1+P120/100*2+Q120/100*3+R120/100*4+S120/100*5),0),"")</f>
        <v/>
      </c>
      <c r="O121" s="385" t="str">
        <f>IF(N121=1,"Very Good",IF(N121=2,"Good",IF(N121=3,"Fair",IF(N121=4,"Poor",IF(N121=5,"Very Poor","")))))</f>
        <v/>
      </c>
      <c r="P121" s="386"/>
      <c r="Q121" s="386"/>
      <c r="R121" s="386"/>
      <c r="S121" s="386"/>
      <c r="T121" s="386"/>
      <c r="U121" s="387"/>
      <c r="W121" s="112" t="str">
        <f>IFERROR(ROUND((X120/100*1+Y120/100*2+Z120/100*3+AA120/100*4+AB120/100*5),0),"")</f>
        <v/>
      </c>
      <c r="X121" s="385" t="str">
        <f>IF(W121=1,"Very Good",IF(W121=2,"Good",IF(W121=3,"Fair",IF(W121=4,"Poor",IF(W121=5,"Very Poor","")))))</f>
        <v/>
      </c>
      <c r="Y121" s="386"/>
      <c r="Z121" s="386"/>
      <c r="AA121" s="386"/>
      <c r="AB121" s="386"/>
      <c r="AC121" s="386"/>
      <c r="AD121" s="387"/>
      <c r="AF121" s="112" t="str">
        <f>IFERROR(ROUND((AG120/100*1+AH120/100*2+AI120/100*3+AJ120/100*4+AK120/100*5),0),"")</f>
        <v/>
      </c>
      <c r="AG121" s="385" t="str">
        <f>IF(AF121=1,"Very Good",IF(AF121=2,"Good",IF(AF121=3,"Fair",IF(AF121=4,"Poor",IF(AF121=5,"Very Poor","")))))</f>
        <v/>
      </c>
      <c r="AH121" s="386"/>
      <c r="AI121" s="386"/>
      <c r="AJ121" s="386"/>
      <c r="AK121" s="386"/>
      <c r="AL121" s="386"/>
      <c r="AM121" s="387"/>
    </row>
    <row r="122" spans="1:39" ht="15" customHeight="1" x14ac:dyDescent="0.3">
      <c r="A122" s="396" t="s">
        <v>280</v>
      </c>
      <c r="B122" s="391" t="s">
        <v>30</v>
      </c>
      <c r="C122" s="396" t="s">
        <v>277</v>
      </c>
      <c r="D122" s="145" t="s">
        <v>184</v>
      </c>
      <c r="E122" s="134"/>
      <c r="F122" s="133"/>
      <c r="G122" s="132"/>
      <c r="H122" s="132"/>
      <c r="I122" s="132"/>
      <c r="J122" s="132"/>
      <c r="K122" s="131"/>
      <c r="L122" s="109" t="str">
        <f t="shared" ref="L122:L138" si="26">IF(K122&gt;0,"N/A",IF(SUM(F122:J122)=0,"",SUM(F122:J122)))</f>
        <v/>
      </c>
      <c r="N122" s="134"/>
      <c r="O122" s="133"/>
      <c r="P122" s="132"/>
      <c r="Q122" s="132"/>
      <c r="R122" s="132"/>
      <c r="S122" s="132"/>
      <c r="T122" s="131"/>
      <c r="U122" s="109" t="str">
        <f t="shared" ref="U122:U138" si="27">IF(T122&gt;0,"N/A",IF(SUM(O122:S122)=0,"",SUM(O122:S122)))</f>
        <v/>
      </c>
      <c r="W122" s="134"/>
      <c r="X122" s="133"/>
      <c r="Y122" s="132"/>
      <c r="Z122" s="132"/>
      <c r="AA122" s="132"/>
      <c r="AB122" s="132"/>
      <c r="AC122" s="131"/>
      <c r="AD122" s="109" t="str">
        <f t="shared" ref="AD122:AD138" si="28">IF(AC122&gt;0,"N/A",IF(SUM(X122:AB122)=0,"",SUM(X122:AB122)))</f>
        <v/>
      </c>
      <c r="AF122" s="134"/>
      <c r="AG122" s="133"/>
      <c r="AH122" s="132"/>
      <c r="AI122" s="132"/>
      <c r="AJ122" s="132"/>
      <c r="AK122" s="132"/>
      <c r="AL122" s="131"/>
      <c r="AM122" s="109" t="str">
        <f t="shared" ref="AM122:AM138" si="29">IF(AL122&gt;0,"N/A",IF(SUM(AG122:AK122)=0,"",SUM(AG122:AK122)))</f>
        <v/>
      </c>
    </row>
    <row r="123" spans="1:39" x14ac:dyDescent="0.3">
      <c r="A123" s="397"/>
      <c r="B123" s="392"/>
      <c r="C123" s="397"/>
      <c r="D123" s="145" t="s">
        <v>181</v>
      </c>
      <c r="E123" s="134"/>
      <c r="F123" s="133"/>
      <c r="G123" s="132"/>
      <c r="H123" s="132"/>
      <c r="I123" s="132"/>
      <c r="J123" s="132"/>
      <c r="K123" s="131"/>
      <c r="L123" s="109" t="str">
        <f t="shared" si="26"/>
        <v/>
      </c>
      <c r="N123" s="134"/>
      <c r="O123" s="133"/>
      <c r="P123" s="132"/>
      <c r="Q123" s="132"/>
      <c r="R123" s="132"/>
      <c r="S123" s="132"/>
      <c r="T123" s="131"/>
      <c r="U123" s="109" t="str">
        <f t="shared" si="27"/>
        <v/>
      </c>
      <c r="W123" s="134"/>
      <c r="X123" s="133"/>
      <c r="Y123" s="132"/>
      <c r="Z123" s="132"/>
      <c r="AA123" s="132"/>
      <c r="AB123" s="132"/>
      <c r="AC123" s="131"/>
      <c r="AD123" s="109" t="str">
        <f t="shared" si="28"/>
        <v/>
      </c>
      <c r="AF123" s="134"/>
      <c r="AG123" s="133"/>
      <c r="AH123" s="132"/>
      <c r="AI123" s="132"/>
      <c r="AJ123" s="132"/>
      <c r="AK123" s="132"/>
      <c r="AL123" s="131"/>
      <c r="AM123" s="109" t="str">
        <f t="shared" si="29"/>
        <v/>
      </c>
    </row>
    <row r="124" spans="1:39" x14ac:dyDescent="0.3">
      <c r="A124" s="397"/>
      <c r="B124" s="392"/>
      <c r="C124" s="397"/>
      <c r="D124" s="145" t="s">
        <v>182</v>
      </c>
      <c r="E124" s="134"/>
      <c r="F124" s="133"/>
      <c r="G124" s="132"/>
      <c r="H124" s="132"/>
      <c r="I124" s="132"/>
      <c r="J124" s="132"/>
      <c r="K124" s="131"/>
      <c r="L124" s="109" t="str">
        <f t="shared" si="26"/>
        <v/>
      </c>
      <c r="N124" s="134"/>
      <c r="O124" s="133"/>
      <c r="P124" s="132"/>
      <c r="Q124" s="132"/>
      <c r="R124" s="132"/>
      <c r="S124" s="132"/>
      <c r="T124" s="131"/>
      <c r="U124" s="109" t="str">
        <f t="shared" si="27"/>
        <v/>
      </c>
      <c r="W124" s="134"/>
      <c r="X124" s="133"/>
      <c r="Y124" s="132"/>
      <c r="Z124" s="132"/>
      <c r="AA124" s="132"/>
      <c r="AB124" s="132"/>
      <c r="AC124" s="131"/>
      <c r="AD124" s="109" t="str">
        <f t="shared" si="28"/>
        <v/>
      </c>
      <c r="AF124" s="134"/>
      <c r="AG124" s="133"/>
      <c r="AH124" s="132"/>
      <c r="AI124" s="132"/>
      <c r="AJ124" s="132"/>
      <c r="AK124" s="132"/>
      <c r="AL124" s="131"/>
      <c r="AM124" s="109" t="str">
        <f t="shared" si="29"/>
        <v/>
      </c>
    </row>
    <row r="125" spans="1:39" x14ac:dyDescent="0.3">
      <c r="A125" s="397"/>
      <c r="B125" s="392"/>
      <c r="C125" s="397"/>
      <c r="D125" s="145" t="s">
        <v>81</v>
      </c>
      <c r="E125" s="134"/>
      <c r="F125" s="133"/>
      <c r="G125" s="132"/>
      <c r="H125" s="132"/>
      <c r="I125" s="132"/>
      <c r="J125" s="132"/>
      <c r="K125" s="131"/>
      <c r="L125" s="109" t="str">
        <f t="shared" si="26"/>
        <v/>
      </c>
      <c r="N125" s="134"/>
      <c r="O125" s="133"/>
      <c r="P125" s="132"/>
      <c r="Q125" s="132"/>
      <c r="R125" s="132"/>
      <c r="S125" s="132"/>
      <c r="T125" s="131"/>
      <c r="U125" s="109" t="str">
        <f t="shared" si="27"/>
        <v/>
      </c>
      <c r="W125" s="134"/>
      <c r="X125" s="133"/>
      <c r="Y125" s="132"/>
      <c r="Z125" s="132"/>
      <c r="AA125" s="132"/>
      <c r="AB125" s="132"/>
      <c r="AC125" s="131"/>
      <c r="AD125" s="109" t="str">
        <f t="shared" si="28"/>
        <v/>
      </c>
      <c r="AF125" s="134"/>
      <c r="AG125" s="133"/>
      <c r="AH125" s="132"/>
      <c r="AI125" s="132"/>
      <c r="AJ125" s="132"/>
      <c r="AK125" s="132"/>
      <c r="AL125" s="131"/>
      <c r="AM125" s="109" t="str">
        <f t="shared" si="29"/>
        <v/>
      </c>
    </row>
    <row r="126" spans="1:39" x14ac:dyDescent="0.3">
      <c r="A126" s="397"/>
      <c r="B126" s="392"/>
      <c r="C126" s="397"/>
      <c r="D126" s="145" t="s">
        <v>281</v>
      </c>
      <c r="E126" s="134"/>
      <c r="F126" s="133"/>
      <c r="G126" s="132"/>
      <c r="H126" s="132"/>
      <c r="I126" s="132"/>
      <c r="J126" s="132"/>
      <c r="K126" s="131"/>
      <c r="L126" s="109" t="str">
        <f t="shared" si="26"/>
        <v/>
      </c>
      <c r="N126" s="134"/>
      <c r="O126" s="133"/>
      <c r="P126" s="132"/>
      <c r="Q126" s="132"/>
      <c r="R126" s="132"/>
      <c r="S126" s="132"/>
      <c r="T126" s="131"/>
      <c r="U126" s="109" t="str">
        <f t="shared" si="27"/>
        <v/>
      </c>
      <c r="W126" s="134"/>
      <c r="X126" s="133"/>
      <c r="Y126" s="132"/>
      <c r="Z126" s="132"/>
      <c r="AA126" s="132"/>
      <c r="AB126" s="132"/>
      <c r="AC126" s="131"/>
      <c r="AD126" s="109" t="str">
        <f t="shared" si="28"/>
        <v/>
      </c>
      <c r="AF126" s="134"/>
      <c r="AG126" s="133"/>
      <c r="AH126" s="132"/>
      <c r="AI126" s="132"/>
      <c r="AJ126" s="132"/>
      <c r="AK126" s="132"/>
      <c r="AL126" s="131"/>
      <c r="AM126" s="109" t="str">
        <f t="shared" si="29"/>
        <v/>
      </c>
    </row>
    <row r="127" spans="1:39" x14ac:dyDescent="0.3">
      <c r="A127" s="397"/>
      <c r="B127" s="392"/>
      <c r="C127" s="397"/>
      <c r="D127" s="145" t="s">
        <v>282</v>
      </c>
      <c r="E127" s="134"/>
      <c r="F127" s="133"/>
      <c r="G127" s="132"/>
      <c r="H127" s="132"/>
      <c r="I127" s="132"/>
      <c r="J127" s="132"/>
      <c r="K127" s="131"/>
      <c r="L127" s="109" t="str">
        <f t="shared" si="26"/>
        <v/>
      </c>
      <c r="N127" s="134"/>
      <c r="O127" s="133"/>
      <c r="P127" s="132"/>
      <c r="Q127" s="132"/>
      <c r="R127" s="132"/>
      <c r="S127" s="132"/>
      <c r="T127" s="131"/>
      <c r="U127" s="109" t="str">
        <f t="shared" si="27"/>
        <v/>
      </c>
      <c r="W127" s="134"/>
      <c r="X127" s="133"/>
      <c r="Y127" s="132"/>
      <c r="Z127" s="132"/>
      <c r="AA127" s="132"/>
      <c r="AB127" s="132"/>
      <c r="AC127" s="131"/>
      <c r="AD127" s="109" t="str">
        <f t="shared" si="28"/>
        <v/>
      </c>
      <c r="AF127" s="134"/>
      <c r="AG127" s="133"/>
      <c r="AH127" s="132"/>
      <c r="AI127" s="132"/>
      <c r="AJ127" s="132"/>
      <c r="AK127" s="132"/>
      <c r="AL127" s="131"/>
      <c r="AM127" s="109" t="str">
        <f t="shared" si="29"/>
        <v/>
      </c>
    </row>
    <row r="128" spans="1:39" x14ac:dyDescent="0.3">
      <c r="A128" s="397"/>
      <c r="B128" s="392"/>
      <c r="C128" s="397"/>
      <c r="D128" s="145" t="s">
        <v>183</v>
      </c>
      <c r="E128" s="134"/>
      <c r="F128" s="133"/>
      <c r="G128" s="132"/>
      <c r="H128" s="132"/>
      <c r="I128" s="132"/>
      <c r="J128" s="132"/>
      <c r="K128" s="131"/>
      <c r="L128" s="109" t="str">
        <f t="shared" si="26"/>
        <v/>
      </c>
      <c r="N128" s="134"/>
      <c r="O128" s="133"/>
      <c r="P128" s="132"/>
      <c r="Q128" s="132"/>
      <c r="R128" s="132"/>
      <c r="S128" s="132"/>
      <c r="T128" s="131"/>
      <c r="U128" s="109" t="str">
        <f t="shared" si="27"/>
        <v/>
      </c>
      <c r="W128" s="134"/>
      <c r="X128" s="133"/>
      <c r="Y128" s="132"/>
      <c r="Z128" s="132"/>
      <c r="AA128" s="132"/>
      <c r="AB128" s="132"/>
      <c r="AC128" s="131"/>
      <c r="AD128" s="109" t="str">
        <f t="shared" si="28"/>
        <v/>
      </c>
      <c r="AF128" s="134"/>
      <c r="AG128" s="133"/>
      <c r="AH128" s="132"/>
      <c r="AI128" s="132"/>
      <c r="AJ128" s="132"/>
      <c r="AK128" s="132"/>
      <c r="AL128" s="131"/>
      <c r="AM128" s="109" t="str">
        <f t="shared" si="29"/>
        <v/>
      </c>
    </row>
    <row r="129" spans="1:39" ht="15" customHeight="1" x14ac:dyDescent="0.3">
      <c r="A129" s="397"/>
      <c r="B129" s="392"/>
      <c r="C129" s="397"/>
      <c r="D129" s="138" t="s">
        <v>283</v>
      </c>
      <c r="E129" s="134"/>
      <c r="F129" s="133"/>
      <c r="G129" s="132"/>
      <c r="H129" s="132"/>
      <c r="I129" s="132"/>
      <c r="J129" s="132"/>
      <c r="K129" s="131"/>
      <c r="L129" s="109" t="str">
        <f t="shared" si="26"/>
        <v/>
      </c>
      <c r="N129" s="134"/>
      <c r="O129" s="133"/>
      <c r="P129" s="132"/>
      <c r="Q129" s="132"/>
      <c r="R129" s="132"/>
      <c r="S129" s="132"/>
      <c r="T129" s="131"/>
      <c r="U129" s="109" t="str">
        <f t="shared" si="27"/>
        <v/>
      </c>
      <c r="W129" s="134"/>
      <c r="X129" s="133"/>
      <c r="Y129" s="132"/>
      <c r="Z129" s="132"/>
      <c r="AA129" s="132"/>
      <c r="AB129" s="132"/>
      <c r="AC129" s="131"/>
      <c r="AD129" s="109" t="str">
        <f t="shared" si="28"/>
        <v/>
      </c>
      <c r="AF129" s="134"/>
      <c r="AG129" s="133"/>
      <c r="AH129" s="132"/>
      <c r="AI129" s="132"/>
      <c r="AJ129" s="132"/>
      <c r="AK129" s="132"/>
      <c r="AL129" s="131"/>
      <c r="AM129" s="109" t="str">
        <f t="shared" si="29"/>
        <v/>
      </c>
    </row>
    <row r="130" spans="1:39" ht="15" customHeight="1" x14ac:dyDescent="0.3">
      <c r="A130" s="397"/>
      <c r="B130" s="392"/>
      <c r="C130" s="397"/>
      <c r="D130" s="138" t="s">
        <v>193</v>
      </c>
      <c r="E130" s="134"/>
      <c r="F130" s="133"/>
      <c r="G130" s="132"/>
      <c r="H130" s="132"/>
      <c r="I130" s="132"/>
      <c r="J130" s="132"/>
      <c r="K130" s="131"/>
      <c r="L130" s="109" t="str">
        <f t="shared" si="26"/>
        <v/>
      </c>
      <c r="N130" s="134"/>
      <c r="O130" s="133"/>
      <c r="P130" s="132"/>
      <c r="Q130" s="132"/>
      <c r="R130" s="132"/>
      <c r="S130" s="132"/>
      <c r="T130" s="131"/>
      <c r="U130" s="109" t="str">
        <f t="shared" si="27"/>
        <v/>
      </c>
      <c r="W130" s="134"/>
      <c r="X130" s="133"/>
      <c r="Y130" s="132"/>
      <c r="Z130" s="132"/>
      <c r="AA130" s="132"/>
      <c r="AB130" s="132"/>
      <c r="AC130" s="131"/>
      <c r="AD130" s="109" t="str">
        <f t="shared" si="28"/>
        <v/>
      </c>
      <c r="AF130" s="134"/>
      <c r="AG130" s="133"/>
      <c r="AH130" s="132"/>
      <c r="AI130" s="132"/>
      <c r="AJ130" s="132"/>
      <c r="AK130" s="132"/>
      <c r="AL130" s="131"/>
      <c r="AM130" s="109" t="str">
        <f t="shared" si="29"/>
        <v/>
      </c>
    </row>
    <row r="131" spans="1:39" x14ac:dyDescent="0.3">
      <c r="A131" s="397"/>
      <c r="B131" s="392"/>
      <c r="C131" s="397"/>
      <c r="D131" s="145" t="s">
        <v>192</v>
      </c>
      <c r="E131" s="134"/>
      <c r="F131" s="133"/>
      <c r="G131" s="132"/>
      <c r="H131" s="132"/>
      <c r="I131" s="132"/>
      <c r="J131" s="132"/>
      <c r="K131" s="215"/>
      <c r="L131" s="109" t="str">
        <f t="shared" si="26"/>
        <v/>
      </c>
      <c r="N131" s="134"/>
      <c r="O131" s="133"/>
      <c r="P131" s="132"/>
      <c r="Q131" s="132"/>
      <c r="R131" s="132"/>
      <c r="S131" s="132"/>
      <c r="T131" s="215"/>
      <c r="U131" s="109" t="str">
        <f t="shared" si="27"/>
        <v/>
      </c>
      <c r="W131" s="134"/>
      <c r="X131" s="133"/>
      <c r="Y131" s="132"/>
      <c r="Z131" s="132"/>
      <c r="AA131" s="132"/>
      <c r="AB131" s="132"/>
      <c r="AC131" s="215"/>
      <c r="AD131" s="109" t="str">
        <f t="shared" si="28"/>
        <v/>
      </c>
      <c r="AF131" s="134"/>
      <c r="AG131" s="133"/>
      <c r="AH131" s="132"/>
      <c r="AI131" s="132"/>
      <c r="AJ131" s="132"/>
      <c r="AK131" s="132"/>
      <c r="AL131" s="215"/>
      <c r="AM131" s="109" t="str">
        <f t="shared" si="29"/>
        <v/>
      </c>
    </row>
    <row r="132" spans="1:39" x14ac:dyDescent="0.3">
      <c r="A132" s="397"/>
      <c r="B132" s="392"/>
      <c r="C132" s="397"/>
      <c r="D132" s="145" t="s">
        <v>284</v>
      </c>
      <c r="E132" s="134"/>
      <c r="F132" s="137"/>
      <c r="G132" s="136"/>
      <c r="H132" s="136"/>
      <c r="I132" s="136"/>
      <c r="J132" s="136"/>
      <c r="K132" s="131"/>
      <c r="L132" s="109" t="str">
        <f t="shared" si="26"/>
        <v/>
      </c>
      <c r="N132" s="134"/>
      <c r="O132" s="137"/>
      <c r="P132" s="136"/>
      <c r="Q132" s="136"/>
      <c r="R132" s="136"/>
      <c r="S132" s="136"/>
      <c r="T132" s="131"/>
      <c r="U132" s="109" t="str">
        <f t="shared" si="27"/>
        <v/>
      </c>
      <c r="W132" s="134"/>
      <c r="X132" s="137"/>
      <c r="Y132" s="136"/>
      <c r="Z132" s="136"/>
      <c r="AA132" s="136"/>
      <c r="AB132" s="136"/>
      <c r="AC132" s="131"/>
      <c r="AD132" s="109" t="str">
        <f t="shared" si="28"/>
        <v/>
      </c>
      <c r="AF132" s="134"/>
      <c r="AG132" s="137"/>
      <c r="AH132" s="136"/>
      <c r="AI132" s="136"/>
      <c r="AJ132" s="136"/>
      <c r="AK132" s="136"/>
      <c r="AL132" s="131"/>
      <c r="AM132" s="109" t="str">
        <f t="shared" si="29"/>
        <v/>
      </c>
    </row>
    <row r="133" spans="1:39" x14ac:dyDescent="0.3">
      <c r="A133" s="397"/>
      <c r="B133" s="392"/>
      <c r="C133" s="397"/>
      <c r="D133" s="145" t="s">
        <v>191</v>
      </c>
      <c r="E133" s="134"/>
      <c r="F133" s="133"/>
      <c r="G133" s="132"/>
      <c r="H133" s="132"/>
      <c r="I133" s="132"/>
      <c r="J133" s="132"/>
      <c r="K133" s="131"/>
      <c r="L133" s="109" t="str">
        <f t="shared" si="26"/>
        <v/>
      </c>
      <c r="N133" s="134"/>
      <c r="O133" s="133"/>
      <c r="P133" s="132"/>
      <c r="Q133" s="132"/>
      <c r="R133" s="132"/>
      <c r="S133" s="132"/>
      <c r="T133" s="131"/>
      <c r="U133" s="109" t="str">
        <f t="shared" si="27"/>
        <v/>
      </c>
      <c r="W133" s="134"/>
      <c r="X133" s="133"/>
      <c r="Y133" s="132"/>
      <c r="Z133" s="132"/>
      <c r="AA133" s="132"/>
      <c r="AB133" s="132"/>
      <c r="AC133" s="131"/>
      <c r="AD133" s="109" t="str">
        <f t="shared" si="28"/>
        <v/>
      </c>
      <c r="AF133" s="134"/>
      <c r="AG133" s="133"/>
      <c r="AH133" s="132"/>
      <c r="AI133" s="132"/>
      <c r="AJ133" s="132"/>
      <c r="AK133" s="132"/>
      <c r="AL133" s="131"/>
      <c r="AM133" s="109" t="str">
        <f t="shared" si="29"/>
        <v/>
      </c>
    </row>
    <row r="134" spans="1:39" x14ac:dyDescent="0.3">
      <c r="A134" s="397"/>
      <c r="B134" s="392"/>
      <c r="C134" s="397"/>
      <c r="D134" s="145" t="s">
        <v>188</v>
      </c>
      <c r="E134" s="134"/>
      <c r="F134" s="133"/>
      <c r="G134" s="132"/>
      <c r="H134" s="132"/>
      <c r="I134" s="132"/>
      <c r="J134" s="132"/>
      <c r="K134" s="131"/>
      <c r="L134" s="109" t="str">
        <f t="shared" si="26"/>
        <v/>
      </c>
      <c r="N134" s="134"/>
      <c r="O134" s="133"/>
      <c r="P134" s="132"/>
      <c r="Q134" s="132"/>
      <c r="R134" s="132"/>
      <c r="S134" s="132"/>
      <c r="T134" s="131"/>
      <c r="U134" s="109" t="str">
        <f t="shared" si="27"/>
        <v/>
      </c>
      <c r="W134" s="134"/>
      <c r="X134" s="133"/>
      <c r="Y134" s="132"/>
      <c r="Z134" s="132"/>
      <c r="AA134" s="132"/>
      <c r="AB134" s="132"/>
      <c r="AC134" s="131"/>
      <c r="AD134" s="109" t="str">
        <f t="shared" si="28"/>
        <v/>
      </c>
      <c r="AF134" s="134"/>
      <c r="AG134" s="133"/>
      <c r="AH134" s="132"/>
      <c r="AI134" s="132"/>
      <c r="AJ134" s="132"/>
      <c r="AK134" s="132"/>
      <c r="AL134" s="131"/>
      <c r="AM134" s="109" t="str">
        <f t="shared" si="29"/>
        <v/>
      </c>
    </row>
    <row r="135" spans="1:39" ht="15" customHeight="1" x14ac:dyDescent="0.3">
      <c r="A135" s="397"/>
      <c r="B135" s="392"/>
      <c r="C135" s="397"/>
      <c r="D135" s="145" t="s">
        <v>178</v>
      </c>
      <c r="E135" s="134"/>
      <c r="F135" s="133"/>
      <c r="G135" s="132"/>
      <c r="H135" s="132"/>
      <c r="I135" s="132"/>
      <c r="J135" s="132"/>
      <c r="K135" s="131"/>
      <c r="L135" s="109" t="str">
        <f t="shared" si="26"/>
        <v/>
      </c>
      <c r="N135" s="134"/>
      <c r="O135" s="133"/>
      <c r="P135" s="132"/>
      <c r="Q135" s="132"/>
      <c r="R135" s="132"/>
      <c r="S135" s="132"/>
      <c r="T135" s="131"/>
      <c r="U135" s="109" t="str">
        <f t="shared" si="27"/>
        <v/>
      </c>
      <c r="W135" s="134"/>
      <c r="X135" s="133"/>
      <c r="Y135" s="132"/>
      <c r="Z135" s="132"/>
      <c r="AA135" s="132"/>
      <c r="AB135" s="132"/>
      <c r="AC135" s="131"/>
      <c r="AD135" s="109" t="str">
        <f t="shared" si="28"/>
        <v/>
      </c>
      <c r="AF135" s="134"/>
      <c r="AG135" s="133"/>
      <c r="AH135" s="132"/>
      <c r="AI135" s="132"/>
      <c r="AJ135" s="132"/>
      <c r="AK135" s="132"/>
      <c r="AL135" s="131"/>
      <c r="AM135" s="109" t="str">
        <f t="shared" si="29"/>
        <v/>
      </c>
    </row>
    <row r="136" spans="1:39" x14ac:dyDescent="0.3">
      <c r="A136" s="397"/>
      <c r="B136" s="392"/>
      <c r="C136" s="397"/>
      <c r="D136" s="143" t="s">
        <v>178</v>
      </c>
      <c r="E136" s="134"/>
      <c r="F136" s="141"/>
      <c r="G136" s="140"/>
      <c r="H136" s="140"/>
      <c r="I136" s="140"/>
      <c r="J136" s="140"/>
      <c r="K136" s="184"/>
      <c r="L136" s="109" t="str">
        <f t="shared" si="26"/>
        <v/>
      </c>
      <c r="N136" s="134"/>
      <c r="O136" s="141"/>
      <c r="P136" s="140"/>
      <c r="Q136" s="140"/>
      <c r="R136" s="140"/>
      <c r="S136" s="140"/>
      <c r="T136" s="184"/>
      <c r="U136" s="109" t="str">
        <f t="shared" si="27"/>
        <v/>
      </c>
      <c r="W136" s="134"/>
      <c r="X136" s="141"/>
      <c r="Y136" s="140"/>
      <c r="Z136" s="140"/>
      <c r="AA136" s="140"/>
      <c r="AB136" s="140"/>
      <c r="AC136" s="184"/>
      <c r="AD136" s="109" t="str">
        <f t="shared" si="28"/>
        <v/>
      </c>
      <c r="AF136" s="134"/>
      <c r="AG136" s="141"/>
      <c r="AH136" s="140"/>
      <c r="AI136" s="140"/>
      <c r="AJ136" s="140"/>
      <c r="AK136" s="140"/>
      <c r="AL136" s="184"/>
      <c r="AM136" s="109" t="str">
        <f t="shared" si="29"/>
        <v/>
      </c>
    </row>
    <row r="137" spans="1:39" x14ac:dyDescent="0.3">
      <c r="A137" s="397"/>
      <c r="B137" s="392"/>
      <c r="C137" s="397"/>
      <c r="D137" s="143" t="s">
        <v>178</v>
      </c>
      <c r="E137" s="134"/>
      <c r="F137" s="141"/>
      <c r="G137" s="140"/>
      <c r="H137" s="140"/>
      <c r="I137" s="140"/>
      <c r="J137" s="140"/>
      <c r="K137" s="131"/>
      <c r="L137" s="109" t="str">
        <f t="shared" si="26"/>
        <v/>
      </c>
      <c r="N137" s="134"/>
      <c r="O137" s="141"/>
      <c r="P137" s="140"/>
      <c r="Q137" s="140"/>
      <c r="R137" s="140"/>
      <c r="S137" s="140"/>
      <c r="T137" s="131"/>
      <c r="U137" s="109" t="str">
        <f t="shared" si="27"/>
        <v/>
      </c>
      <c r="W137" s="134"/>
      <c r="X137" s="141"/>
      <c r="Y137" s="140"/>
      <c r="Z137" s="140"/>
      <c r="AA137" s="140"/>
      <c r="AB137" s="140"/>
      <c r="AC137" s="131"/>
      <c r="AD137" s="109" t="str">
        <f t="shared" si="28"/>
        <v/>
      </c>
      <c r="AF137" s="134"/>
      <c r="AG137" s="141"/>
      <c r="AH137" s="140"/>
      <c r="AI137" s="140"/>
      <c r="AJ137" s="140"/>
      <c r="AK137" s="140"/>
      <c r="AL137" s="131"/>
      <c r="AM137" s="109" t="str">
        <f t="shared" si="29"/>
        <v/>
      </c>
    </row>
    <row r="138" spans="1:39" ht="15" thickBot="1" x14ac:dyDescent="0.35">
      <c r="A138" s="397"/>
      <c r="B138" s="392"/>
      <c r="C138" s="397"/>
      <c r="D138" s="145" t="s">
        <v>178</v>
      </c>
      <c r="E138" s="134"/>
      <c r="F138" s="133"/>
      <c r="G138" s="132"/>
      <c r="H138" s="132"/>
      <c r="I138" s="132"/>
      <c r="J138" s="132"/>
      <c r="K138" s="131"/>
      <c r="L138" s="109" t="str">
        <f t="shared" si="26"/>
        <v/>
      </c>
      <c r="N138" s="134"/>
      <c r="O138" s="133"/>
      <c r="P138" s="132"/>
      <c r="Q138" s="132"/>
      <c r="R138" s="132"/>
      <c r="S138" s="132"/>
      <c r="T138" s="131"/>
      <c r="U138" s="109" t="str">
        <f t="shared" si="27"/>
        <v/>
      </c>
      <c r="W138" s="134"/>
      <c r="X138" s="133"/>
      <c r="Y138" s="132"/>
      <c r="Z138" s="132"/>
      <c r="AA138" s="132"/>
      <c r="AB138" s="132"/>
      <c r="AC138" s="131"/>
      <c r="AD138" s="109" t="str">
        <f t="shared" si="28"/>
        <v/>
      </c>
      <c r="AF138" s="134"/>
      <c r="AG138" s="133"/>
      <c r="AH138" s="132"/>
      <c r="AI138" s="132"/>
      <c r="AJ138" s="132"/>
      <c r="AK138" s="132"/>
      <c r="AL138" s="131"/>
      <c r="AM138" s="109" t="str">
        <f t="shared" si="29"/>
        <v/>
      </c>
    </row>
    <row r="139" spans="1:39" ht="15" customHeight="1" thickBot="1" x14ac:dyDescent="0.35">
      <c r="A139" s="397"/>
      <c r="B139" s="392"/>
      <c r="C139" s="408"/>
      <c r="D139" s="287" t="s">
        <v>443</v>
      </c>
      <c r="E139" s="112">
        <f>SUMIF(L122:L138,100,E122:E138)</f>
        <v>0</v>
      </c>
      <c r="F139" s="310" t="str">
        <f>IFERROR(IF(E$139=0,(SUM(F122:F138)/COUNT(L$122:L$138)),(SUMPRODUCT(F122:F138,E$122:E$138)/E$139)),"")</f>
        <v/>
      </c>
      <c r="G139" s="310" t="str">
        <f>IFERROR(IF(E$139=0,(SUM(G122:G138)/COUNT(L$122:L$138)),(SUMPRODUCT(G122:G138,E$122:E$138)/E$139)),"")</f>
        <v/>
      </c>
      <c r="H139" s="310" t="str">
        <f>IFERROR(IF(E$139=0,(SUM(H122:H138)/COUNT(L$122:L$138)),(SUMPRODUCT(H122:H138,E$122:E$138)/E$139)),"")</f>
        <v/>
      </c>
      <c r="I139" s="310" t="str">
        <f>IFERROR(IF(E$139=0,(SUM(I122:I138)/COUNT(L$122:L$138)),(SUMPRODUCT(I122:I138,E$122:E$138)/E$139)),"")</f>
        <v/>
      </c>
      <c r="J139" s="310" t="str">
        <f>IFERROR(IF(E$139=0,(SUM(J122:J138)/COUNT(L$122:L$138)),(SUMPRODUCT(J122:J138,E$122:E$138)/E$139)),"")</f>
        <v/>
      </c>
      <c r="K139" s="113" t="str">
        <f>IFERROR((COUNT(K122:K138)/(COUNTA(L122:L138)-COUNTBLANK(L122:L138))*100),"")</f>
        <v/>
      </c>
      <c r="L139" s="129">
        <f>SUM(F139:J139)</f>
        <v>0</v>
      </c>
      <c r="N139" s="112">
        <f>SUMIF(U122:U138,100,N122:N138)</f>
        <v>0</v>
      </c>
      <c r="O139" s="310" t="str">
        <f>IFERROR(IF(N$139=0,(SUM(O122:O138)/COUNT(U$122:U$138)),(SUMPRODUCT(O122:O138,N$122:N$138)/N$139)),"")</f>
        <v/>
      </c>
      <c r="P139" s="310" t="str">
        <f>IFERROR(IF(N$139=0,(SUM(P122:P138)/COUNT(U$122:U$138)),(SUMPRODUCT(P122:P138,N$122:N$138)/N$139)),"")</f>
        <v/>
      </c>
      <c r="Q139" s="310" t="str">
        <f>IFERROR(IF(N$139=0,(SUM(Q122:Q138)/COUNT(U$122:U$138)),(SUMPRODUCT(Q122:Q138,N$122:N$138)/N$139)),"")</f>
        <v/>
      </c>
      <c r="R139" s="310" t="str">
        <f>IFERROR(IF(N$139=0,(SUM(R122:R138)/COUNT(U$122:U$138)),(SUMPRODUCT(R122:R138,N$122:N$138)/N$139)),"")</f>
        <v/>
      </c>
      <c r="S139" s="310" t="str">
        <f>IFERROR(IF(N$139=0,(SUM(S122:S138)/COUNT(U$122:U$138)),(SUMPRODUCT(S122:S138,N$122:N$138)/N$139)),"")</f>
        <v/>
      </c>
      <c r="T139" s="113" t="str">
        <f>IFERROR((COUNT(T122:T138)/(COUNTA(U122:U138)-COUNTBLANK(U122:U138))*100),"")</f>
        <v/>
      </c>
      <c r="U139" s="129">
        <f>SUM(O139:S139)</f>
        <v>0</v>
      </c>
      <c r="W139" s="112">
        <f>SUMIF(AD122:AD138,100,W122:W138)</f>
        <v>0</v>
      </c>
      <c r="X139" s="310" t="str">
        <f>IFERROR(IF(W$139=0,(SUM(X122:X138)/COUNT(AD$122:AD$138)),(SUMPRODUCT(X122:X138,W$122:W$138)/W$139)),"")</f>
        <v/>
      </c>
      <c r="Y139" s="310" t="str">
        <f>IFERROR(IF(W$139=0,(SUM(Y122:Y138)/COUNT(AD$122:AD$138)),(SUMPRODUCT(Y122:Y138,W$122:W$138)/W$139)),"")</f>
        <v/>
      </c>
      <c r="Z139" s="310" t="str">
        <f>IFERROR(IF(W$139=0,(SUM(Z122:Z138)/COUNT(AD$122:AD$138)),(SUMPRODUCT(Z122:Z138,W$122:W$138)/W$139)),"")</f>
        <v/>
      </c>
      <c r="AA139" s="310" t="str">
        <f>IFERROR(IF(W$139=0,(SUM(AA122:AA138)/COUNT(AD$122:AD$138)),(SUMPRODUCT(AA122:AA138,W$122:W$138)/W$139)),"")</f>
        <v/>
      </c>
      <c r="AB139" s="310" t="str">
        <f>IFERROR(IF(W$139=0,(SUM(AB122:AB138)/COUNT(AD$122:AD$138)),(SUMPRODUCT(AB122:AB138,W$122:W$138)/W$139)),"")</f>
        <v/>
      </c>
      <c r="AC139" s="113" t="str">
        <f>IFERROR((COUNT(AC122:AC138)/(COUNTA(AD122:AD138)-COUNTBLANK(AD122:AD138))*100),"")</f>
        <v/>
      </c>
      <c r="AD139" s="129">
        <f>SUM(X139:AB139)</f>
        <v>0</v>
      </c>
      <c r="AF139" s="112">
        <f>SUMIF(AM122:AM138,100,AF122:AF138)</f>
        <v>0</v>
      </c>
      <c r="AG139" s="310" t="str">
        <f>IFERROR(IF(AF$139=0,(SUM(AG122:AG138)/COUNT(AM$122:AM$138)),(SUMPRODUCT(AG122:AG138,AF$122:AF$138)/AF$139)),"")</f>
        <v/>
      </c>
      <c r="AH139" s="310" t="str">
        <f>IFERROR(IF(AF$139=0,(SUM(AH122:AH138)/COUNT(AM$122:AM$138)),(SUMPRODUCT(AH122:AH138,AF$122:AF$138)/AF$139)),"")</f>
        <v/>
      </c>
      <c r="AI139" s="310" t="str">
        <f>IFERROR(IF(AF$139=0,(SUM(AI122:AI138)/COUNT(AM$122:AM$138)),(SUMPRODUCT(AI122:AI138,AF$122:AF$138)/AF$139)),"")</f>
        <v/>
      </c>
      <c r="AJ139" s="310" t="str">
        <f>IFERROR(IF(AF$139=0,(SUM(AJ122:AJ138)/COUNT(AM$122:AM$138)),(SUMPRODUCT(AJ122:AJ138,AF$122:AF$138)/AF$139)),"")</f>
        <v/>
      </c>
      <c r="AK139" s="310" t="str">
        <f>IFERROR(IF(AF$139=0,(SUM(AK122:AK138)/COUNT(AM$122:AM$138)),(SUMPRODUCT(AK122:AK138,AF$122:AF$138)/AF$139)),"")</f>
        <v/>
      </c>
      <c r="AL139" s="113" t="str">
        <f>IFERROR((COUNT(AL122:AL138)/(COUNTA(AM122:AM138)-COUNTBLANK(AM122:AM138))*100),"")</f>
        <v/>
      </c>
      <c r="AM139" s="129">
        <f>SUM(AG139:AK139)</f>
        <v>0</v>
      </c>
    </row>
    <row r="140" spans="1:39" ht="15" customHeight="1" thickBot="1" x14ac:dyDescent="0.35">
      <c r="A140" s="397"/>
      <c r="B140" s="393"/>
      <c r="C140" s="409"/>
      <c r="D140" s="287" t="s">
        <v>444</v>
      </c>
      <c r="E140" s="112" t="str">
        <f>IFERROR(ROUND((F139/100*1+G139/100*2+H139/100*3+I139/100*4+J139/100*5),0),"")</f>
        <v/>
      </c>
      <c r="F140" s="385" t="str">
        <f>IF(E140=1,"Very Good",IF(E140=2,"Good",IF(E140=3,"Fair",IF(E140=4,"Poor",IF(E140=5,"Very Poor","")))))</f>
        <v/>
      </c>
      <c r="G140" s="386"/>
      <c r="H140" s="386"/>
      <c r="I140" s="386"/>
      <c r="J140" s="386"/>
      <c r="K140" s="386"/>
      <c r="L140" s="387"/>
      <c r="N140" s="112" t="str">
        <f>IFERROR(ROUND((O139/100*1+P139/100*2+Q139/100*3+R139/100*4+S139/100*5),0),"")</f>
        <v/>
      </c>
      <c r="O140" s="385" t="str">
        <f>IF(N140=1,"Very Good",IF(N140=2,"Good",IF(N140=3,"Fair",IF(N140=4,"Poor",IF(N140=5,"Very Poor","")))))</f>
        <v/>
      </c>
      <c r="P140" s="386"/>
      <c r="Q140" s="386"/>
      <c r="R140" s="386"/>
      <c r="S140" s="386"/>
      <c r="T140" s="386"/>
      <c r="U140" s="387"/>
      <c r="W140" s="112" t="str">
        <f>IFERROR(ROUND((X139/100*1+Y139/100*2+Z139/100*3+AA139/100*4+AB139/100*5),0),"")</f>
        <v/>
      </c>
      <c r="X140" s="385" t="str">
        <f>IF(W140=1,"Very Good",IF(W140=2,"Good",IF(W140=3,"Fair",IF(W140=4,"Poor",IF(W140=5,"Very Poor","")))))</f>
        <v/>
      </c>
      <c r="Y140" s="386"/>
      <c r="Z140" s="386"/>
      <c r="AA140" s="386"/>
      <c r="AB140" s="386"/>
      <c r="AC140" s="386"/>
      <c r="AD140" s="387"/>
      <c r="AF140" s="112" t="str">
        <f>IFERROR(ROUND((AG139/100*1+AH139/100*2+AI139/100*3+AJ139/100*4+AK139/100*5),0),"")</f>
        <v/>
      </c>
      <c r="AG140" s="385" t="str">
        <f>IF(AF140=1,"Very Good",IF(AF140=2,"Good",IF(AF140=3,"Fair",IF(AF140=4,"Poor",IF(AF140=5,"Very Poor","")))))</f>
        <v/>
      </c>
      <c r="AH140" s="386"/>
      <c r="AI140" s="386"/>
      <c r="AJ140" s="386"/>
      <c r="AK140" s="386"/>
      <c r="AL140" s="386"/>
      <c r="AM140" s="387"/>
    </row>
    <row r="141" spans="1:39" ht="15" customHeight="1" x14ac:dyDescent="0.3">
      <c r="A141" s="397"/>
      <c r="B141" s="391" t="s">
        <v>31</v>
      </c>
      <c r="C141" s="396" t="s">
        <v>80</v>
      </c>
      <c r="D141" s="145" t="s">
        <v>184</v>
      </c>
      <c r="E141" s="134"/>
      <c r="F141" s="137"/>
      <c r="G141" s="136"/>
      <c r="H141" s="136"/>
      <c r="I141" s="136"/>
      <c r="J141" s="136"/>
      <c r="K141" s="131"/>
      <c r="L141" s="109" t="str">
        <f t="shared" ref="L141:L157" si="30">IF(K141&gt;0,"N/A",IF(SUM(F141:J141)=0,"",SUM(F141:J141)))</f>
        <v/>
      </c>
      <c r="N141" s="134"/>
      <c r="O141" s="137"/>
      <c r="P141" s="136"/>
      <c r="Q141" s="136"/>
      <c r="R141" s="136"/>
      <c r="S141" s="136"/>
      <c r="T141" s="131"/>
      <c r="U141" s="109" t="str">
        <f t="shared" ref="U141:U157" si="31">IF(T141&gt;0,"N/A",IF(SUM(O141:S141)=0,"",SUM(O141:S141)))</f>
        <v/>
      </c>
      <c r="W141" s="134"/>
      <c r="X141" s="137"/>
      <c r="Y141" s="136"/>
      <c r="Z141" s="136"/>
      <c r="AA141" s="136"/>
      <c r="AB141" s="136"/>
      <c r="AC141" s="131"/>
      <c r="AD141" s="109" t="str">
        <f t="shared" ref="AD141:AD157" si="32">IF(AC141&gt;0,"N/A",IF(SUM(X141:AB141)=0,"",SUM(X141:AB141)))</f>
        <v/>
      </c>
      <c r="AF141" s="134"/>
      <c r="AG141" s="137"/>
      <c r="AH141" s="136"/>
      <c r="AI141" s="136"/>
      <c r="AJ141" s="136"/>
      <c r="AK141" s="136"/>
      <c r="AL141" s="131"/>
      <c r="AM141" s="109" t="str">
        <f t="shared" ref="AM141:AM157" si="33">IF(AL141&gt;0,"N/A",IF(SUM(AG141:AK141)=0,"",SUM(AG141:AK141)))</f>
        <v/>
      </c>
    </row>
    <row r="142" spans="1:39" x14ac:dyDescent="0.3">
      <c r="A142" s="397"/>
      <c r="B142" s="392"/>
      <c r="C142" s="397"/>
      <c r="D142" s="145" t="s">
        <v>181</v>
      </c>
      <c r="E142" s="134"/>
      <c r="F142" s="133"/>
      <c r="G142" s="132"/>
      <c r="H142" s="132"/>
      <c r="I142" s="132"/>
      <c r="J142" s="132"/>
      <c r="K142" s="131"/>
      <c r="L142" s="109" t="str">
        <f t="shared" si="30"/>
        <v/>
      </c>
      <c r="N142" s="134"/>
      <c r="O142" s="133"/>
      <c r="P142" s="132"/>
      <c r="Q142" s="132"/>
      <c r="R142" s="132"/>
      <c r="S142" s="132"/>
      <c r="T142" s="131"/>
      <c r="U142" s="109" t="str">
        <f t="shared" si="31"/>
        <v/>
      </c>
      <c r="W142" s="134"/>
      <c r="X142" s="133"/>
      <c r="Y142" s="132"/>
      <c r="Z142" s="132"/>
      <c r="AA142" s="132"/>
      <c r="AB142" s="132"/>
      <c r="AC142" s="131"/>
      <c r="AD142" s="109" t="str">
        <f t="shared" si="32"/>
        <v/>
      </c>
      <c r="AF142" s="134"/>
      <c r="AG142" s="133"/>
      <c r="AH142" s="132"/>
      <c r="AI142" s="132"/>
      <c r="AJ142" s="132"/>
      <c r="AK142" s="132"/>
      <c r="AL142" s="131"/>
      <c r="AM142" s="109" t="str">
        <f t="shared" si="33"/>
        <v/>
      </c>
    </row>
    <row r="143" spans="1:39" x14ac:dyDescent="0.3">
      <c r="A143" s="397"/>
      <c r="B143" s="392"/>
      <c r="C143" s="397"/>
      <c r="D143" s="145" t="s">
        <v>182</v>
      </c>
      <c r="E143" s="134"/>
      <c r="F143" s="133"/>
      <c r="G143" s="132"/>
      <c r="H143" s="132"/>
      <c r="I143" s="132"/>
      <c r="J143" s="132"/>
      <c r="K143" s="131"/>
      <c r="L143" s="109" t="str">
        <f t="shared" si="30"/>
        <v/>
      </c>
      <c r="N143" s="134"/>
      <c r="O143" s="133"/>
      <c r="P143" s="132"/>
      <c r="Q143" s="132"/>
      <c r="R143" s="132"/>
      <c r="S143" s="132"/>
      <c r="T143" s="131"/>
      <c r="U143" s="109" t="str">
        <f t="shared" si="31"/>
        <v/>
      </c>
      <c r="W143" s="134"/>
      <c r="X143" s="133"/>
      <c r="Y143" s="132"/>
      <c r="Z143" s="132"/>
      <c r="AA143" s="132"/>
      <c r="AB143" s="132"/>
      <c r="AC143" s="131"/>
      <c r="AD143" s="109" t="str">
        <f t="shared" si="32"/>
        <v/>
      </c>
      <c r="AF143" s="134"/>
      <c r="AG143" s="133"/>
      <c r="AH143" s="132"/>
      <c r="AI143" s="132"/>
      <c r="AJ143" s="132"/>
      <c r="AK143" s="132"/>
      <c r="AL143" s="131"/>
      <c r="AM143" s="109" t="str">
        <f t="shared" si="33"/>
        <v/>
      </c>
    </row>
    <row r="144" spans="1:39" x14ac:dyDescent="0.3">
      <c r="A144" s="397"/>
      <c r="B144" s="392"/>
      <c r="C144" s="397"/>
      <c r="D144" s="145" t="s">
        <v>81</v>
      </c>
      <c r="E144" s="134"/>
      <c r="F144" s="133"/>
      <c r="G144" s="132"/>
      <c r="H144" s="132"/>
      <c r="I144" s="132"/>
      <c r="J144" s="132"/>
      <c r="K144" s="131"/>
      <c r="L144" s="109" t="str">
        <f t="shared" si="30"/>
        <v/>
      </c>
      <c r="N144" s="134"/>
      <c r="O144" s="133"/>
      <c r="P144" s="132"/>
      <c r="Q144" s="132"/>
      <c r="R144" s="132"/>
      <c r="S144" s="132"/>
      <c r="T144" s="131"/>
      <c r="U144" s="109" t="str">
        <f t="shared" si="31"/>
        <v/>
      </c>
      <c r="W144" s="134"/>
      <c r="X144" s="133"/>
      <c r="Y144" s="132"/>
      <c r="Z144" s="132"/>
      <c r="AA144" s="132"/>
      <c r="AB144" s="132"/>
      <c r="AC144" s="131"/>
      <c r="AD144" s="109" t="str">
        <f t="shared" si="32"/>
        <v/>
      </c>
      <c r="AF144" s="134"/>
      <c r="AG144" s="133"/>
      <c r="AH144" s="132"/>
      <c r="AI144" s="132"/>
      <c r="AJ144" s="132"/>
      <c r="AK144" s="132"/>
      <c r="AL144" s="131"/>
      <c r="AM144" s="109" t="str">
        <f t="shared" si="33"/>
        <v/>
      </c>
    </row>
    <row r="145" spans="1:39" x14ac:dyDescent="0.3">
      <c r="A145" s="397"/>
      <c r="B145" s="392"/>
      <c r="C145" s="397"/>
      <c r="D145" s="145" t="s">
        <v>281</v>
      </c>
      <c r="E145" s="134"/>
      <c r="F145" s="133"/>
      <c r="G145" s="132"/>
      <c r="H145" s="132"/>
      <c r="I145" s="132"/>
      <c r="J145" s="132"/>
      <c r="K145" s="131"/>
      <c r="L145" s="109" t="str">
        <f t="shared" si="30"/>
        <v/>
      </c>
      <c r="N145" s="134"/>
      <c r="O145" s="133"/>
      <c r="P145" s="132"/>
      <c r="Q145" s="132"/>
      <c r="R145" s="132"/>
      <c r="S145" s="132"/>
      <c r="T145" s="131"/>
      <c r="U145" s="109" t="str">
        <f t="shared" si="31"/>
        <v/>
      </c>
      <c r="W145" s="134"/>
      <c r="X145" s="133"/>
      <c r="Y145" s="132"/>
      <c r="Z145" s="132"/>
      <c r="AA145" s="132"/>
      <c r="AB145" s="132"/>
      <c r="AC145" s="131"/>
      <c r="AD145" s="109" t="str">
        <f t="shared" si="32"/>
        <v/>
      </c>
      <c r="AF145" s="134"/>
      <c r="AG145" s="133"/>
      <c r="AH145" s="132"/>
      <c r="AI145" s="132"/>
      <c r="AJ145" s="132"/>
      <c r="AK145" s="132"/>
      <c r="AL145" s="131"/>
      <c r="AM145" s="109" t="str">
        <f t="shared" si="33"/>
        <v/>
      </c>
    </row>
    <row r="146" spans="1:39" ht="15" customHeight="1" x14ac:dyDescent="0.3">
      <c r="A146" s="397"/>
      <c r="B146" s="392"/>
      <c r="C146" s="397"/>
      <c r="D146" s="145" t="s">
        <v>282</v>
      </c>
      <c r="E146" s="134"/>
      <c r="F146" s="133"/>
      <c r="G146" s="132"/>
      <c r="H146" s="132"/>
      <c r="I146" s="132"/>
      <c r="J146" s="132"/>
      <c r="K146" s="131"/>
      <c r="L146" s="109" t="str">
        <f t="shared" si="30"/>
        <v/>
      </c>
      <c r="N146" s="134"/>
      <c r="O146" s="133"/>
      <c r="P146" s="132"/>
      <c r="Q146" s="132"/>
      <c r="R146" s="132"/>
      <c r="S146" s="132"/>
      <c r="T146" s="131"/>
      <c r="U146" s="109" t="str">
        <f t="shared" si="31"/>
        <v/>
      </c>
      <c r="W146" s="134"/>
      <c r="X146" s="133"/>
      <c r="Y146" s="132"/>
      <c r="Z146" s="132"/>
      <c r="AA146" s="132"/>
      <c r="AB146" s="132"/>
      <c r="AC146" s="131"/>
      <c r="AD146" s="109" t="str">
        <f t="shared" si="32"/>
        <v/>
      </c>
      <c r="AF146" s="134"/>
      <c r="AG146" s="133"/>
      <c r="AH146" s="132"/>
      <c r="AI146" s="132"/>
      <c r="AJ146" s="132"/>
      <c r="AK146" s="132"/>
      <c r="AL146" s="131"/>
      <c r="AM146" s="109" t="str">
        <f t="shared" si="33"/>
        <v/>
      </c>
    </row>
    <row r="147" spans="1:39" ht="15" customHeight="1" x14ac:dyDescent="0.3">
      <c r="A147" s="397"/>
      <c r="B147" s="392"/>
      <c r="C147" s="397"/>
      <c r="D147" s="145" t="s">
        <v>183</v>
      </c>
      <c r="E147" s="134"/>
      <c r="F147" s="133"/>
      <c r="G147" s="132"/>
      <c r="H147" s="132"/>
      <c r="I147" s="132"/>
      <c r="J147" s="132"/>
      <c r="K147" s="131"/>
      <c r="L147" s="109" t="str">
        <f t="shared" si="30"/>
        <v/>
      </c>
      <c r="N147" s="134"/>
      <c r="O147" s="133"/>
      <c r="P147" s="132"/>
      <c r="Q147" s="132"/>
      <c r="R147" s="132"/>
      <c r="S147" s="132"/>
      <c r="T147" s="131"/>
      <c r="U147" s="109" t="str">
        <f t="shared" si="31"/>
        <v/>
      </c>
      <c r="W147" s="134"/>
      <c r="X147" s="133"/>
      <c r="Y147" s="132"/>
      <c r="Z147" s="132"/>
      <c r="AA147" s="132"/>
      <c r="AB147" s="132"/>
      <c r="AC147" s="131"/>
      <c r="AD147" s="109" t="str">
        <f t="shared" si="32"/>
        <v/>
      </c>
      <c r="AF147" s="134"/>
      <c r="AG147" s="133"/>
      <c r="AH147" s="132"/>
      <c r="AI147" s="132"/>
      <c r="AJ147" s="132"/>
      <c r="AK147" s="132"/>
      <c r="AL147" s="131"/>
      <c r="AM147" s="109" t="str">
        <f t="shared" si="33"/>
        <v/>
      </c>
    </row>
    <row r="148" spans="1:39" x14ac:dyDescent="0.3">
      <c r="A148" s="397"/>
      <c r="B148" s="392"/>
      <c r="C148" s="397"/>
      <c r="D148" s="138" t="s">
        <v>283</v>
      </c>
      <c r="E148" s="134"/>
      <c r="F148" s="133"/>
      <c r="G148" s="132"/>
      <c r="H148" s="132"/>
      <c r="I148" s="132"/>
      <c r="J148" s="132"/>
      <c r="K148" s="215"/>
      <c r="L148" s="109" t="str">
        <f t="shared" si="30"/>
        <v/>
      </c>
      <c r="N148" s="134"/>
      <c r="O148" s="133"/>
      <c r="P148" s="132"/>
      <c r="Q148" s="132"/>
      <c r="R148" s="132"/>
      <c r="S148" s="132"/>
      <c r="T148" s="215"/>
      <c r="U148" s="109" t="str">
        <f t="shared" si="31"/>
        <v/>
      </c>
      <c r="W148" s="134"/>
      <c r="X148" s="133"/>
      <c r="Y148" s="132"/>
      <c r="Z148" s="132"/>
      <c r="AA148" s="132"/>
      <c r="AB148" s="132"/>
      <c r="AC148" s="215"/>
      <c r="AD148" s="109" t="str">
        <f t="shared" si="32"/>
        <v/>
      </c>
      <c r="AF148" s="134"/>
      <c r="AG148" s="133"/>
      <c r="AH148" s="132"/>
      <c r="AI148" s="132"/>
      <c r="AJ148" s="132"/>
      <c r="AK148" s="132"/>
      <c r="AL148" s="215"/>
      <c r="AM148" s="109" t="str">
        <f t="shared" si="33"/>
        <v/>
      </c>
    </row>
    <row r="149" spans="1:39" x14ac:dyDescent="0.3">
      <c r="A149" s="397"/>
      <c r="B149" s="392"/>
      <c r="C149" s="397"/>
      <c r="D149" s="138" t="s">
        <v>319</v>
      </c>
      <c r="E149" s="134"/>
      <c r="F149" s="137"/>
      <c r="G149" s="136"/>
      <c r="H149" s="136"/>
      <c r="I149" s="136"/>
      <c r="J149" s="136"/>
      <c r="K149" s="131"/>
      <c r="L149" s="109" t="str">
        <f t="shared" si="30"/>
        <v/>
      </c>
      <c r="N149" s="134"/>
      <c r="O149" s="137"/>
      <c r="P149" s="136"/>
      <c r="Q149" s="136"/>
      <c r="R149" s="136"/>
      <c r="S149" s="136"/>
      <c r="T149" s="131"/>
      <c r="U149" s="109" t="str">
        <f t="shared" si="31"/>
        <v/>
      </c>
      <c r="W149" s="134"/>
      <c r="X149" s="137"/>
      <c r="Y149" s="136"/>
      <c r="Z149" s="136"/>
      <c r="AA149" s="136"/>
      <c r="AB149" s="136"/>
      <c r="AC149" s="131"/>
      <c r="AD149" s="109" t="str">
        <f t="shared" si="32"/>
        <v/>
      </c>
      <c r="AF149" s="134"/>
      <c r="AG149" s="137"/>
      <c r="AH149" s="136"/>
      <c r="AI149" s="136"/>
      <c r="AJ149" s="136"/>
      <c r="AK149" s="136"/>
      <c r="AL149" s="131"/>
      <c r="AM149" s="109" t="str">
        <f t="shared" si="33"/>
        <v/>
      </c>
    </row>
    <row r="150" spans="1:39" x14ac:dyDescent="0.3">
      <c r="A150" s="397"/>
      <c r="B150" s="392"/>
      <c r="C150" s="397"/>
      <c r="D150" s="145" t="s">
        <v>192</v>
      </c>
      <c r="E150" s="134"/>
      <c r="F150" s="137"/>
      <c r="G150" s="136"/>
      <c r="H150" s="136"/>
      <c r="I150" s="136"/>
      <c r="J150" s="136"/>
      <c r="K150" s="131"/>
      <c r="L150" s="109" t="str">
        <f t="shared" si="30"/>
        <v/>
      </c>
      <c r="N150" s="134"/>
      <c r="O150" s="137"/>
      <c r="P150" s="136"/>
      <c r="Q150" s="136"/>
      <c r="R150" s="136"/>
      <c r="S150" s="136"/>
      <c r="T150" s="131"/>
      <c r="U150" s="109" t="str">
        <f t="shared" si="31"/>
        <v/>
      </c>
      <c r="W150" s="134"/>
      <c r="X150" s="137"/>
      <c r="Y150" s="136"/>
      <c r="Z150" s="136"/>
      <c r="AA150" s="136"/>
      <c r="AB150" s="136"/>
      <c r="AC150" s="131"/>
      <c r="AD150" s="109" t="str">
        <f t="shared" si="32"/>
        <v/>
      </c>
      <c r="AF150" s="134"/>
      <c r="AG150" s="137"/>
      <c r="AH150" s="136"/>
      <c r="AI150" s="136"/>
      <c r="AJ150" s="136"/>
      <c r="AK150" s="136"/>
      <c r="AL150" s="131"/>
      <c r="AM150" s="109" t="str">
        <f t="shared" si="33"/>
        <v/>
      </c>
    </row>
    <row r="151" spans="1:39" x14ac:dyDescent="0.3">
      <c r="A151" s="397"/>
      <c r="B151" s="392"/>
      <c r="C151" s="397"/>
      <c r="D151" s="145" t="s">
        <v>284</v>
      </c>
      <c r="E151" s="134"/>
      <c r="F151" s="133"/>
      <c r="G151" s="132"/>
      <c r="H151" s="132"/>
      <c r="I151" s="132"/>
      <c r="J151" s="132"/>
      <c r="K151" s="131"/>
      <c r="L151" s="109" t="str">
        <f t="shared" si="30"/>
        <v/>
      </c>
      <c r="N151" s="134"/>
      <c r="O151" s="133"/>
      <c r="P151" s="132"/>
      <c r="Q151" s="132"/>
      <c r="R151" s="132"/>
      <c r="S151" s="132"/>
      <c r="T151" s="131"/>
      <c r="U151" s="109" t="str">
        <f t="shared" si="31"/>
        <v/>
      </c>
      <c r="W151" s="134"/>
      <c r="X151" s="133"/>
      <c r="Y151" s="132"/>
      <c r="Z151" s="132"/>
      <c r="AA151" s="132"/>
      <c r="AB151" s="132"/>
      <c r="AC151" s="131"/>
      <c r="AD151" s="109" t="str">
        <f t="shared" si="32"/>
        <v/>
      </c>
      <c r="AF151" s="134"/>
      <c r="AG151" s="133"/>
      <c r="AH151" s="132"/>
      <c r="AI151" s="132"/>
      <c r="AJ151" s="132"/>
      <c r="AK151" s="132"/>
      <c r="AL151" s="131"/>
      <c r="AM151" s="109" t="str">
        <f t="shared" si="33"/>
        <v/>
      </c>
    </row>
    <row r="152" spans="1:39" x14ac:dyDescent="0.3">
      <c r="A152" s="397"/>
      <c r="B152" s="392"/>
      <c r="C152" s="397"/>
      <c r="D152" s="145" t="s">
        <v>191</v>
      </c>
      <c r="E152" s="134"/>
      <c r="F152" s="133"/>
      <c r="G152" s="132"/>
      <c r="H152" s="132"/>
      <c r="I152" s="132"/>
      <c r="J152" s="132"/>
      <c r="K152" s="131"/>
      <c r="L152" s="109" t="str">
        <f t="shared" si="30"/>
        <v/>
      </c>
      <c r="N152" s="134"/>
      <c r="O152" s="133"/>
      <c r="P152" s="132"/>
      <c r="Q152" s="132"/>
      <c r="R152" s="132"/>
      <c r="S152" s="132"/>
      <c r="T152" s="131"/>
      <c r="U152" s="109" t="str">
        <f t="shared" si="31"/>
        <v/>
      </c>
      <c r="W152" s="134"/>
      <c r="X152" s="133"/>
      <c r="Y152" s="132"/>
      <c r="Z152" s="132"/>
      <c r="AA152" s="132"/>
      <c r="AB152" s="132"/>
      <c r="AC152" s="131"/>
      <c r="AD152" s="109" t="str">
        <f t="shared" si="32"/>
        <v/>
      </c>
      <c r="AF152" s="134"/>
      <c r="AG152" s="133"/>
      <c r="AH152" s="132"/>
      <c r="AI152" s="132"/>
      <c r="AJ152" s="132"/>
      <c r="AK152" s="132"/>
      <c r="AL152" s="131"/>
      <c r="AM152" s="109" t="str">
        <f t="shared" si="33"/>
        <v/>
      </c>
    </row>
    <row r="153" spans="1:39" x14ac:dyDescent="0.3">
      <c r="A153" s="397"/>
      <c r="B153" s="392"/>
      <c r="C153" s="397"/>
      <c r="D153" s="145" t="s">
        <v>188</v>
      </c>
      <c r="E153" s="134"/>
      <c r="F153" s="133"/>
      <c r="G153" s="132"/>
      <c r="H153" s="132"/>
      <c r="I153" s="132"/>
      <c r="J153" s="132"/>
      <c r="K153" s="131"/>
      <c r="L153" s="109" t="str">
        <f t="shared" si="30"/>
        <v/>
      </c>
      <c r="N153" s="134"/>
      <c r="O153" s="133"/>
      <c r="P153" s="132"/>
      <c r="Q153" s="132"/>
      <c r="R153" s="132"/>
      <c r="S153" s="132"/>
      <c r="T153" s="131"/>
      <c r="U153" s="109" t="str">
        <f t="shared" si="31"/>
        <v/>
      </c>
      <c r="W153" s="134"/>
      <c r="X153" s="133"/>
      <c r="Y153" s="132"/>
      <c r="Z153" s="132"/>
      <c r="AA153" s="132"/>
      <c r="AB153" s="132"/>
      <c r="AC153" s="131"/>
      <c r="AD153" s="109" t="str">
        <f t="shared" si="32"/>
        <v/>
      </c>
      <c r="AF153" s="134"/>
      <c r="AG153" s="133"/>
      <c r="AH153" s="132"/>
      <c r="AI153" s="132"/>
      <c r="AJ153" s="132"/>
      <c r="AK153" s="132"/>
      <c r="AL153" s="131"/>
      <c r="AM153" s="109" t="str">
        <f t="shared" si="33"/>
        <v/>
      </c>
    </row>
    <row r="154" spans="1:39" x14ac:dyDescent="0.3">
      <c r="A154" s="397"/>
      <c r="B154" s="392"/>
      <c r="C154" s="397"/>
      <c r="D154" s="145" t="s">
        <v>178</v>
      </c>
      <c r="E154" s="134"/>
      <c r="F154" s="133"/>
      <c r="G154" s="132"/>
      <c r="H154" s="132"/>
      <c r="I154" s="132"/>
      <c r="J154" s="132"/>
      <c r="K154" s="131"/>
      <c r="L154" s="109" t="str">
        <f t="shared" si="30"/>
        <v/>
      </c>
      <c r="N154" s="134"/>
      <c r="O154" s="133"/>
      <c r="P154" s="132"/>
      <c r="Q154" s="132"/>
      <c r="R154" s="132"/>
      <c r="S154" s="132"/>
      <c r="T154" s="131"/>
      <c r="U154" s="109" t="str">
        <f t="shared" si="31"/>
        <v/>
      </c>
      <c r="W154" s="134"/>
      <c r="X154" s="133"/>
      <c r="Y154" s="132"/>
      <c r="Z154" s="132"/>
      <c r="AA154" s="132"/>
      <c r="AB154" s="132"/>
      <c r="AC154" s="131"/>
      <c r="AD154" s="109" t="str">
        <f t="shared" si="32"/>
        <v/>
      </c>
      <c r="AF154" s="134"/>
      <c r="AG154" s="133"/>
      <c r="AH154" s="132"/>
      <c r="AI154" s="132"/>
      <c r="AJ154" s="132"/>
      <c r="AK154" s="132"/>
      <c r="AL154" s="131"/>
      <c r="AM154" s="109" t="str">
        <f t="shared" si="33"/>
        <v/>
      </c>
    </row>
    <row r="155" spans="1:39" ht="15" customHeight="1" x14ac:dyDescent="0.3">
      <c r="A155" s="397"/>
      <c r="B155" s="392"/>
      <c r="C155" s="397"/>
      <c r="D155" s="143" t="s">
        <v>178</v>
      </c>
      <c r="E155" s="134"/>
      <c r="F155" s="133"/>
      <c r="G155" s="132"/>
      <c r="H155" s="132"/>
      <c r="I155" s="132"/>
      <c r="J155" s="132"/>
      <c r="K155" s="131"/>
      <c r="L155" s="109" t="str">
        <f t="shared" si="30"/>
        <v/>
      </c>
      <c r="N155" s="134"/>
      <c r="O155" s="133"/>
      <c r="P155" s="132"/>
      <c r="Q155" s="132"/>
      <c r="R155" s="132"/>
      <c r="S155" s="132"/>
      <c r="T155" s="131"/>
      <c r="U155" s="109" t="str">
        <f t="shared" si="31"/>
        <v/>
      </c>
      <c r="W155" s="134"/>
      <c r="X155" s="133"/>
      <c r="Y155" s="132"/>
      <c r="Z155" s="132"/>
      <c r="AA155" s="132"/>
      <c r="AB155" s="132"/>
      <c r="AC155" s="131"/>
      <c r="AD155" s="109" t="str">
        <f t="shared" si="32"/>
        <v/>
      </c>
      <c r="AF155" s="134"/>
      <c r="AG155" s="133"/>
      <c r="AH155" s="132"/>
      <c r="AI155" s="132"/>
      <c r="AJ155" s="132"/>
      <c r="AK155" s="132"/>
      <c r="AL155" s="131"/>
      <c r="AM155" s="109" t="str">
        <f t="shared" si="33"/>
        <v/>
      </c>
    </row>
    <row r="156" spans="1:39" x14ac:dyDescent="0.3">
      <c r="A156" s="397"/>
      <c r="B156" s="392"/>
      <c r="C156" s="397"/>
      <c r="D156" s="143" t="s">
        <v>178</v>
      </c>
      <c r="E156" s="134"/>
      <c r="F156" s="141"/>
      <c r="G156" s="140"/>
      <c r="H156" s="140"/>
      <c r="I156" s="140"/>
      <c r="J156" s="140"/>
      <c r="K156" s="184"/>
      <c r="L156" s="109" t="str">
        <f t="shared" si="30"/>
        <v/>
      </c>
      <c r="N156" s="134"/>
      <c r="O156" s="141"/>
      <c r="P156" s="140"/>
      <c r="Q156" s="140"/>
      <c r="R156" s="140"/>
      <c r="S156" s="140"/>
      <c r="T156" s="184"/>
      <c r="U156" s="109" t="str">
        <f t="shared" si="31"/>
        <v/>
      </c>
      <c r="W156" s="134"/>
      <c r="X156" s="141"/>
      <c r="Y156" s="140"/>
      <c r="Z156" s="140"/>
      <c r="AA156" s="140"/>
      <c r="AB156" s="140"/>
      <c r="AC156" s="184"/>
      <c r="AD156" s="109" t="str">
        <f t="shared" si="32"/>
        <v/>
      </c>
      <c r="AF156" s="134"/>
      <c r="AG156" s="141"/>
      <c r="AH156" s="140"/>
      <c r="AI156" s="140"/>
      <c r="AJ156" s="140"/>
      <c r="AK156" s="140"/>
      <c r="AL156" s="184"/>
      <c r="AM156" s="109" t="str">
        <f t="shared" si="33"/>
        <v/>
      </c>
    </row>
    <row r="157" spans="1:39" ht="15" thickBot="1" x14ac:dyDescent="0.35">
      <c r="A157" s="397"/>
      <c r="B157" s="392"/>
      <c r="C157" s="397"/>
      <c r="D157" s="145" t="s">
        <v>178</v>
      </c>
      <c r="E157" s="134"/>
      <c r="F157" s="141"/>
      <c r="G157" s="140"/>
      <c r="H157" s="140"/>
      <c r="I157" s="140"/>
      <c r="J157" s="140"/>
      <c r="K157" s="131"/>
      <c r="L157" s="109" t="str">
        <f t="shared" si="30"/>
        <v/>
      </c>
      <c r="N157" s="134"/>
      <c r="O157" s="141"/>
      <c r="P157" s="140"/>
      <c r="Q157" s="140"/>
      <c r="R157" s="140"/>
      <c r="S157" s="140"/>
      <c r="T157" s="131"/>
      <c r="U157" s="109" t="str">
        <f t="shared" si="31"/>
        <v/>
      </c>
      <c r="W157" s="134"/>
      <c r="X157" s="141"/>
      <c r="Y157" s="140"/>
      <c r="Z157" s="140"/>
      <c r="AA157" s="140"/>
      <c r="AB157" s="140"/>
      <c r="AC157" s="131"/>
      <c r="AD157" s="109" t="str">
        <f t="shared" si="32"/>
        <v/>
      </c>
      <c r="AF157" s="134"/>
      <c r="AG157" s="141"/>
      <c r="AH157" s="140"/>
      <c r="AI157" s="140"/>
      <c r="AJ157" s="140"/>
      <c r="AK157" s="140"/>
      <c r="AL157" s="131"/>
      <c r="AM157" s="109" t="str">
        <f t="shared" si="33"/>
        <v/>
      </c>
    </row>
    <row r="158" spans="1:39" ht="15" customHeight="1" thickBot="1" x14ac:dyDescent="0.35">
      <c r="A158" s="397"/>
      <c r="B158" s="392"/>
      <c r="C158" s="408"/>
      <c r="D158" s="286" t="s">
        <v>445</v>
      </c>
      <c r="E158" s="112">
        <f>SUMIF(L141:L157,100,E141:E157)</f>
        <v>0</v>
      </c>
      <c r="F158" s="310" t="str">
        <f>IFERROR(IF(E$158=0,(SUM(F141:F157)/COUNT(L$141:L$157)),(SUMPRODUCT(F141:F157,E$141:E$157)/E$158)),"")</f>
        <v/>
      </c>
      <c r="G158" s="310" t="str">
        <f>IFERROR(IF(E$158=0,(SUM(G141:G157)/COUNT(L$141:L$157)),(SUMPRODUCT(G141:G157,E$141:E$157)/E$158)),"")</f>
        <v/>
      </c>
      <c r="H158" s="310" t="str">
        <f>IFERROR(IF(E$158=0,(SUM(H141:H157)/COUNT(L$141:L$157)),(SUMPRODUCT(H141:H157,E$141:E$157)/E$158)),"")</f>
        <v/>
      </c>
      <c r="I158" s="310" t="str">
        <f>IFERROR(IF(E$158=0,(SUM(I141:I157)/COUNT(L$141:L$157)),(SUMPRODUCT(I141:I157,E$141:E$157)/E$158)),"")</f>
        <v/>
      </c>
      <c r="J158" s="310" t="str">
        <f>IFERROR(IF(E$158=0,(SUM(J141:J157)/COUNT(L$141:L$157)),(SUMPRODUCT(J141:J157,E$141:E$157)/E$158)),"")</f>
        <v/>
      </c>
      <c r="K158" s="113" t="str">
        <f>IFERROR((COUNT(K141:K157)/(COUNTA(L141:L157)-COUNTBLANK(L141:L157))*100),"")</f>
        <v/>
      </c>
      <c r="L158" s="129">
        <f>SUM(F158:J158)</f>
        <v>0</v>
      </c>
      <c r="N158" s="112">
        <f>SUMIF(U141:U157,100,N141:N157)</f>
        <v>0</v>
      </c>
      <c r="O158" s="310" t="str">
        <f>IFERROR(IF(N$158=0,(SUM(O141:O157)/COUNT(U$141:U$157)),(SUMPRODUCT(O141:O157,N$141:N$157)/N$158)),"")</f>
        <v/>
      </c>
      <c r="P158" s="310" t="str">
        <f>IFERROR(IF(N$158=0,(SUM(P141:P157)/COUNT(U$141:U$157)),(SUMPRODUCT(P141:P157,N$141:N$157)/N$158)),"")</f>
        <v/>
      </c>
      <c r="Q158" s="310" t="str">
        <f>IFERROR(IF(N$158=0,(SUM(Q141:Q157)/COUNT(U$141:U$157)),(SUMPRODUCT(Q141:Q157,N$141:N$157)/N$158)),"")</f>
        <v/>
      </c>
      <c r="R158" s="310" t="str">
        <f>IFERROR(IF(N$158=0,(SUM(R141:R157)/COUNT(U$141:U$157)),(SUMPRODUCT(R141:R157,N$141:N$157)/N$158)),"")</f>
        <v/>
      </c>
      <c r="S158" s="310" t="str">
        <f>IFERROR(IF(N$158=0,(SUM(S141:S157)/COUNT(U$141:U$157)),(SUMPRODUCT(S141:S157,N$141:N$157)/N$158)),"")</f>
        <v/>
      </c>
      <c r="T158" s="113" t="str">
        <f>IFERROR((COUNT(T141:T157)/(COUNTA(U141:U157)-COUNTBLANK(U141:U157))*100),"")</f>
        <v/>
      </c>
      <c r="U158" s="129">
        <f>SUM(O158:S158)</f>
        <v>0</v>
      </c>
      <c r="W158" s="112">
        <f>SUMIF(AD141:AD157,100,W141:W157)</f>
        <v>0</v>
      </c>
      <c r="X158" s="310" t="str">
        <f>IFERROR(IF(W$158=0,(SUM(X141:X157)/COUNT(AD$141:AD$157)),(SUMPRODUCT(X141:X157,W$141:W$157)/W$158)),"")</f>
        <v/>
      </c>
      <c r="Y158" s="310" t="str">
        <f>IFERROR(IF(W$158=0,(SUM(Y141:Y157)/COUNT(AD$141:AD$157)),(SUMPRODUCT(Y141:Y157,W$141:W$157)/W$158)),"")</f>
        <v/>
      </c>
      <c r="Z158" s="310" t="str">
        <f>IFERROR(IF(W$158=0,(SUM(Z141:Z157)/COUNT(AD$141:AD$157)),(SUMPRODUCT(Z141:Z157,W$141:W$157)/W$158)),"")</f>
        <v/>
      </c>
      <c r="AA158" s="310" t="str">
        <f>IFERROR(IF(W$158=0,(SUM(AA141:AA157)/COUNT(AD$141:AD$157)),(SUMPRODUCT(AA141:AA157,W$141:W$157)/W$158)),"")</f>
        <v/>
      </c>
      <c r="AB158" s="310" t="str">
        <f>IFERROR(IF(W$158=0,(SUM(AB141:AB157)/COUNT(AD$141:AD$157)),(SUMPRODUCT(AB141:AB157,W$141:W$157)/W$158)),"")</f>
        <v/>
      </c>
      <c r="AC158" s="113" t="str">
        <f>IFERROR((COUNT(AC141:AC157)/(COUNTA(AD141:AD157)-COUNTBLANK(AD141:AD157))*100),"")</f>
        <v/>
      </c>
      <c r="AD158" s="129">
        <f>SUM(X158:AB158)</f>
        <v>0</v>
      </c>
      <c r="AF158" s="112">
        <f>SUMIF(AM141:AM157,100,AF141:AF157)</f>
        <v>0</v>
      </c>
      <c r="AG158" s="310" t="str">
        <f>IFERROR(IF(AF$158=0,(SUM(AG141:AG157)/COUNT(AM$141:AM$157)),(SUMPRODUCT(AG141:AG157,AF$141:AF$157)/AF$158)),"")</f>
        <v/>
      </c>
      <c r="AH158" s="310" t="str">
        <f>IFERROR(IF(AF$158=0,(SUM(AH141:AH157)/COUNT(AM$141:AM$157)),(SUMPRODUCT(AH141:AH157,AF$141:AF$157)/AF$158)),"")</f>
        <v/>
      </c>
      <c r="AI158" s="310" t="str">
        <f>IFERROR(IF(AF$158=0,(SUM(AI141:AI157)/COUNT(AM$141:AM$157)),(SUMPRODUCT(AI141:AI157,AF$141:AF$157)/AF$158)),"")</f>
        <v/>
      </c>
      <c r="AJ158" s="310" t="str">
        <f>IFERROR(IF(AF$158=0,(SUM(AJ141:AJ157)/COUNT(AM$141:AM$157)),(SUMPRODUCT(AJ141:AJ157,AF$141:AF$157)/AF$158)),"")</f>
        <v/>
      </c>
      <c r="AK158" s="310" t="str">
        <f>IFERROR(IF(AF$158=0,(SUM(AK141:AK157)/COUNT(AM$141:AM$157)),(SUMPRODUCT(AK141:AK157,AF$141:AF$157)/AF$158)),"")</f>
        <v/>
      </c>
      <c r="AL158" s="113" t="str">
        <f>IFERROR((COUNT(AL141:AL157)/(COUNTA(AM141:AM157)-COUNTBLANK(AM141:AM157))*100),"")</f>
        <v/>
      </c>
      <c r="AM158" s="129">
        <f>SUM(AG158:AK158)</f>
        <v>0</v>
      </c>
    </row>
    <row r="159" spans="1:39" ht="15" customHeight="1" thickBot="1" x14ac:dyDescent="0.35">
      <c r="A159" s="398"/>
      <c r="B159" s="393"/>
      <c r="C159" s="409"/>
      <c r="D159" s="286" t="s">
        <v>446</v>
      </c>
      <c r="E159" s="112" t="str">
        <f>IFERROR(ROUND((F158/100*1+G158/100*2+H158/100*3+I158/100*4+J158/100*5),0),"")</f>
        <v/>
      </c>
      <c r="F159" s="385" t="str">
        <f>IF(E159=1,"Very Good",IF(E159=2,"Good",IF(E159=3,"Fair",IF(E159=4,"Poor",IF(E159=5,"Very Poor","")))))</f>
        <v/>
      </c>
      <c r="G159" s="386"/>
      <c r="H159" s="386"/>
      <c r="I159" s="386"/>
      <c r="J159" s="386"/>
      <c r="K159" s="386"/>
      <c r="L159" s="387"/>
      <c r="N159" s="112" t="str">
        <f>IFERROR(ROUND((O158/100*1+P158/100*2+Q158/100*3+R158/100*4+S158/100*5),0),"")</f>
        <v/>
      </c>
      <c r="O159" s="385" t="str">
        <f>IF(N159=1,"Very Good",IF(N159=2,"Good",IF(N159=3,"Fair",IF(N159=4,"Poor",IF(N159=5,"Very Poor","")))))</f>
        <v/>
      </c>
      <c r="P159" s="386"/>
      <c r="Q159" s="386"/>
      <c r="R159" s="386"/>
      <c r="S159" s="386"/>
      <c r="T159" s="386"/>
      <c r="U159" s="387"/>
      <c r="W159" s="112" t="str">
        <f>IFERROR(ROUND((X158/100*1+Y158/100*2+Z158/100*3+AA158/100*4+AB158/100*5),0),"")</f>
        <v/>
      </c>
      <c r="X159" s="385" t="str">
        <f>IF(W159=1,"Very Good",IF(W159=2,"Good",IF(W159=3,"Fair",IF(W159=4,"Poor",IF(W159=5,"Very Poor","")))))</f>
        <v/>
      </c>
      <c r="Y159" s="386"/>
      <c r="Z159" s="386"/>
      <c r="AA159" s="386"/>
      <c r="AB159" s="386"/>
      <c r="AC159" s="386"/>
      <c r="AD159" s="387"/>
      <c r="AF159" s="112" t="str">
        <f>IFERROR(ROUND((AG158/100*1+AH158/100*2+AI158/100*3+AJ158/100*4+AK158/100*5),0),"")</f>
        <v/>
      </c>
      <c r="AG159" s="385" t="str">
        <f>IF(AF159=1,"Very Good",IF(AF159=2,"Good",IF(AF159=3,"Fair",IF(AF159=4,"Poor",IF(AF159=5,"Very Poor","")))))</f>
        <v/>
      </c>
      <c r="AH159" s="386"/>
      <c r="AI159" s="386"/>
      <c r="AJ159" s="386"/>
      <c r="AK159" s="386"/>
      <c r="AL159" s="386"/>
      <c r="AM159" s="387"/>
    </row>
    <row r="160" spans="1:39" ht="24" customHeight="1" x14ac:dyDescent="0.3">
      <c r="A160" s="396" t="s">
        <v>286</v>
      </c>
      <c r="B160" s="391" t="s">
        <v>30</v>
      </c>
      <c r="C160" s="396" t="s">
        <v>277</v>
      </c>
      <c r="D160" s="145" t="s">
        <v>177</v>
      </c>
      <c r="E160" s="134"/>
      <c r="F160" s="133"/>
      <c r="G160" s="132"/>
      <c r="H160" s="132"/>
      <c r="I160" s="132"/>
      <c r="J160" s="132"/>
      <c r="K160" s="215"/>
      <c r="L160" s="109" t="str">
        <f t="shared" ref="L160:L165" si="34">IF(K160&gt;0,"N/A",IF(SUM(F160:J160)=0,"",SUM(F160:J160)))</f>
        <v/>
      </c>
      <c r="N160" s="134"/>
      <c r="O160" s="133"/>
      <c r="P160" s="132"/>
      <c r="Q160" s="132"/>
      <c r="R160" s="132"/>
      <c r="S160" s="132"/>
      <c r="T160" s="215"/>
      <c r="U160" s="109" t="str">
        <f t="shared" ref="U160:U165" si="35">IF(T160&gt;0,"N/A",IF(SUM(O160:S160)=0,"",SUM(O160:S160)))</f>
        <v/>
      </c>
      <c r="W160" s="134"/>
      <c r="X160" s="133"/>
      <c r="Y160" s="132"/>
      <c r="Z160" s="132"/>
      <c r="AA160" s="132"/>
      <c r="AB160" s="132"/>
      <c r="AC160" s="215"/>
      <c r="AD160" s="109" t="str">
        <f t="shared" ref="AD160:AD165" si="36">IF(AC160&gt;0,"N/A",IF(SUM(X160:AB160)=0,"",SUM(X160:AB160)))</f>
        <v/>
      </c>
      <c r="AF160" s="134"/>
      <c r="AG160" s="133"/>
      <c r="AH160" s="132"/>
      <c r="AI160" s="132"/>
      <c r="AJ160" s="132"/>
      <c r="AK160" s="132"/>
      <c r="AL160" s="215"/>
      <c r="AM160" s="109" t="str">
        <f t="shared" ref="AM160:AM165" si="37">IF(AL160&gt;0,"N/A",IF(SUM(AG160:AK160)=0,"",SUM(AG160:AK160)))</f>
        <v/>
      </c>
    </row>
    <row r="161" spans="1:39" ht="24" customHeight="1" x14ac:dyDescent="0.3">
      <c r="A161" s="397"/>
      <c r="B161" s="392"/>
      <c r="C161" s="397"/>
      <c r="D161" s="145" t="s">
        <v>278</v>
      </c>
      <c r="E161" s="134"/>
      <c r="F161" s="137"/>
      <c r="G161" s="136"/>
      <c r="H161" s="136"/>
      <c r="I161" s="136"/>
      <c r="J161" s="136"/>
      <c r="K161" s="131"/>
      <c r="L161" s="109" t="str">
        <f t="shared" si="34"/>
        <v/>
      </c>
      <c r="N161" s="134"/>
      <c r="O161" s="137"/>
      <c r="P161" s="136"/>
      <c r="Q161" s="136"/>
      <c r="R161" s="136"/>
      <c r="S161" s="136"/>
      <c r="T161" s="131"/>
      <c r="U161" s="109" t="str">
        <f t="shared" si="35"/>
        <v/>
      </c>
      <c r="W161" s="134"/>
      <c r="X161" s="137"/>
      <c r="Y161" s="136"/>
      <c r="Z161" s="136"/>
      <c r="AA161" s="136"/>
      <c r="AB161" s="136"/>
      <c r="AC161" s="131"/>
      <c r="AD161" s="109" t="str">
        <f t="shared" si="36"/>
        <v/>
      </c>
      <c r="AF161" s="134"/>
      <c r="AG161" s="137"/>
      <c r="AH161" s="136"/>
      <c r="AI161" s="136"/>
      <c r="AJ161" s="136"/>
      <c r="AK161" s="136"/>
      <c r="AL161" s="131"/>
      <c r="AM161" s="109" t="str">
        <f t="shared" si="37"/>
        <v/>
      </c>
    </row>
    <row r="162" spans="1:39" ht="24" customHeight="1" x14ac:dyDescent="0.3">
      <c r="A162" s="397"/>
      <c r="B162" s="392"/>
      <c r="C162" s="397"/>
      <c r="D162" s="145" t="s">
        <v>178</v>
      </c>
      <c r="E162" s="134"/>
      <c r="F162" s="133"/>
      <c r="G162" s="132"/>
      <c r="H162" s="132"/>
      <c r="I162" s="132"/>
      <c r="J162" s="132"/>
      <c r="K162" s="131"/>
      <c r="L162" s="109" t="str">
        <f t="shared" si="34"/>
        <v/>
      </c>
      <c r="N162" s="134"/>
      <c r="O162" s="133"/>
      <c r="P162" s="132"/>
      <c r="Q162" s="132"/>
      <c r="R162" s="132"/>
      <c r="S162" s="132"/>
      <c r="T162" s="131"/>
      <c r="U162" s="109" t="str">
        <f t="shared" si="35"/>
        <v/>
      </c>
      <c r="W162" s="134"/>
      <c r="X162" s="133"/>
      <c r="Y162" s="132"/>
      <c r="Z162" s="132"/>
      <c r="AA162" s="132"/>
      <c r="AB162" s="132"/>
      <c r="AC162" s="131"/>
      <c r="AD162" s="109" t="str">
        <f t="shared" si="36"/>
        <v/>
      </c>
      <c r="AF162" s="134"/>
      <c r="AG162" s="133"/>
      <c r="AH162" s="132"/>
      <c r="AI162" s="132"/>
      <c r="AJ162" s="132"/>
      <c r="AK162" s="132"/>
      <c r="AL162" s="131"/>
      <c r="AM162" s="109" t="str">
        <f t="shared" si="37"/>
        <v/>
      </c>
    </row>
    <row r="163" spans="1:39" ht="24" customHeight="1" x14ac:dyDescent="0.3">
      <c r="A163" s="397"/>
      <c r="B163" s="392"/>
      <c r="C163" s="397"/>
      <c r="D163" s="145" t="s">
        <v>178</v>
      </c>
      <c r="E163" s="134"/>
      <c r="F163" s="133"/>
      <c r="G163" s="132"/>
      <c r="H163" s="132"/>
      <c r="I163" s="132"/>
      <c r="J163" s="132"/>
      <c r="K163" s="131"/>
      <c r="L163" s="109" t="str">
        <f t="shared" si="34"/>
        <v/>
      </c>
      <c r="N163" s="134"/>
      <c r="O163" s="133"/>
      <c r="P163" s="132"/>
      <c r="Q163" s="132"/>
      <c r="R163" s="132"/>
      <c r="S163" s="132"/>
      <c r="T163" s="131"/>
      <c r="U163" s="109" t="str">
        <f t="shared" si="35"/>
        <v/>
      </c>
      <c r="W163" s="134"/>
      <c r="X163" s="133"/>
      <c r="Y163" s="132"/>
      <c r="Z163" s="132"/>
      <c r="AA163" s="132"/>
      <c r="AB163" s="132"/>
      <c r="AC163" s="131"/>
      <c r="AD163" s="109" t="str">
        <f t="shared" si="36"/>
        <v/>
      </c>
      <c r="AF163" s="134"/>
      <c r="AG163" s="133"/>
      <c r="AH163" s="132"/>
      <c r="AI163" s="132"/>
      <c r="AJ163" s="132"/>
      <c r="AK163" s="132"/>
      <c r="AL163" s="131"/>
      <c r="AM163" s="109" t="str">
        <f t="shared" si="37"/>
        <v/>
      </c>
    </row>
    <row r="164" spans="1:39" ht="24" customHeight="1" x14ac:dyDescent="0.3">
      <c r="A164" s="397"/>
      <c r="B164" s="392"/>
      <c r="C164" s="397"/>
      <c r="D164" s="145" t="s">
        <v>178</v>
      </c>
      <c r="E164" s="134"/>
      <c r="F164" s="133"/>
      <c r="G164" s="132"/>
      <c r="H164" s="132"/>
      <c r="I164" s="132"/>
      <c r="J164" s="132"/>
      <c r="K164" s="131"/>
      <c r="L164" s="109" t="str">
        <f t="shared" si="34"/>
        <v/>
      </c>
      <c r="N164" s="134"/>
      <c r="O164" s="133"/>
      <c r="P164" s="132"/>
      <c r="Q164" s="132"/>
      <c r="R164" s="132"/>
      <c r="S164" s="132"/>
      <c r="T164" s="131"/>
      <c r="U164" s="109" t="str">
        <f t="shared" si="35"/>
        <v/>
      </c>
      <c r="W164" s="134"/>
      <c r="X164" s="133"/>
      <c r="Y164" s="132"/>
      <c r="Z164" s="132"/>
      <c r="AA164" s="132"/>
      <c r="AB164" s="132"/>
      <c r="AC164" s="131"/>
      <c r="AD164" s="109" t="str">
        <f t="shared" si="36"/>
        <v/>
      </c>
      <c r="AF164" s="134"/>
      <c r="AG164" s="133"/>
      <c r="AH164" s="132"/>
      <c r="AI164" s="132"/>
      <c r="AJ164" s="132"/>
      <c r="AK164" s="132"/>
      <c r="AL164" s="131"/>
      <c r="AM164" s="109" t="str">
        <f t="shared" si="37"/>
        <v/>
      </c>
    </row>
    <row r="165" spans="1:39" ht="24" customHeight="1" thickBot="1" x14ac:dyDescent="0.35">
      <c r="A165" s="397"/>
      <c r="B165" s="392"/>
      <c r="C165" s="397"/>
      <c r="D165" s="145" t="s">
        <v>178</v>
      </c>
      <c r="E165" s="134"/>
      <c r="F165" s="133"/>
      <c r="G165" s="132"/>
      <c r="H165" s="132"/>
      <c r="I165" s="132"/>
      <c r="J165" s="132"/>
      <c r="K165" s="131"/>
      <c r="L165" s="109" t="str">
        <f t="shared" si="34"/>
        <v/>
      </c>
      <c r="N165" s="134"/>
      <c r="O165" s="133"/>
      <c r="P165" s="132"/>
      <c r="Q165" s="132"/>
      <c r="R165" s="132"/>
      <c r="S165" s="132"/>
      <c r="T165" s="131"/>
      <c r="U165" s="109" t="str">
        <f t="shared" si="35"/>
        <v/>
      </c>
      <c r="W165" s="134"/>
      <c r="X165" s="133"/>
      <c r="Y165" s="132"/>
      <c r="Z165" s="132"/>
      <c r="AA165" s="132"/>
      <c r="AB165" s="132"/>
      <c r="AC165" s="131"/>
      <c r="AD165" s="109" t="str">
        <f t="shared" si="36"/>
        <v/>
      </c>
      <c r="AF165" s="134"/>
      <c r="AG165" s="133"/>
      <c r="AH165" s="132"/>
      <c r="AI165" s="132"/>
      <c r="AJ165" s="132"/>
      <c r="AK165" s="132"/>
      <c r="AL165" s="131"/>
      <c r="AM165" s="109" t="str">
        <f t="shared" si="37"/>
        <v/>
      </c>
    </row>
    <row r="166" spans="1:39" ht="15" customHeight="1" thickBot="1" x14ac:dyDescent="0.35">
      <c r="A166" s="397"/>
      <c r="B166" s="392"/>
      <c r="C166" s="408"/>
      <c r="D166" s="286" t="s">
        <v>447</v>
      </c>
      <c r="E166" s="112">
        <f>SUMIF(L160:L165,100,E160:E165)</f>
        <v>0</v>
      </c>
      <c r="F166" s="310" t="str">
        <f>IFERROR(IF(E$166=0,(SUM(F160:F165)/COUNT(L$160:L$165)),(SUMPRODUCT(F160:F165,E$160:E$165)/E$166)),"")</f>
        <v/>
      </c>
      <c r="G166" s="310" t="str">
        <f>IFERROR(IF(E$166=0,(SUM(G160:G165)/COUNT(L$160:L$165)),(SUMPRODUCT(G160:G165,E$160:E$165)/E$166)),"")</f>
        <v/>
      </c>
      <c r="H166" s="310" t="str">
        <f>IFERROR(IF(E$166=0,(SUM(H160:H165)/COUNT(L$160:L$165)),(SUMPRODUCT(H160:H165,E$160:E$165)/E$166)),"")</f>
        <v/>
      </c>
      <c r="I166" s="310" t="str">
        <f>IFERROR(IF(E$166=0,(SUM(I160:I165)/COUNT(L$160:L$165)),(SUMPRODUCT(I160:I165,E$160:E$165)/E$166)),"")</f>
        <v/>
      </c>
      <c r="J166" s="310" t="str">
        <f>IFERROR(IF(E$166=0,(SUM(J160:J165)/COUNT(L$160:L$165)),(SUMPRODUCT(J160:J165,E$160:E$165)/E$166)),"")</f>
        <v/>
      </c>
      <c r="K166" s="113" t="str">
        <f>IFERROR((COUNT(K160:K165)/(COUNTA(L160:L165)-COUNTBLANK(L160:L165))*100),"")</f>
        <v/>
      </c>
      <c r="L166" s="129">
        <f>SUM(F166:J166)</f>
        <v>0</v>
      </c>
      <c r="N166" s="112">
        <f>SUMIF(U160:U165,100,N160:N165)</f>
        <v>0</v>
      </c>
      <c r="O166" s="310" t="str">
        <f>IFERROR(IF(N$166=0,(SUM(O160:O165)/COUNT(U$160:U$165)),(SUMPRODUCT(O160:O165,N$160:N$165)/N$166)),"")</f>
        <v/>
      </c>
      <c r="P166" s="310" t="str">
        <f>IFERROR(IF(N$166=0,(SUM(P160:P165)/COUNT(U$160:U$165)),(SUMPRODUCT(P160:P165,N$160:N$165)/N$166)),"")</f>
        <v/>
      </c>
      <c r="Q166" s="310" t="str">
        <f>IFERROR(IF(N$166=0,(SUM(Q160:Q165)/COUNT(U$160:U$165)),(SUMPRODUCT(Q160:Q165,N$160:N$165)/N$166)),"")</f>
        <v/>
      </c>
      <c r="R166" s="310" t="str">
        <f>IFERROR(IF(N$166=0,(SUM(R160:R165)/COUNT(U$160:U$165)),(SUMPRODUCT(R160:R165,N$160:N$165)/N$166)),"")</f>
        <v/>
      </c>
      <c r="S166" s="310" t="str">
        <f>IFERROR(IF(N$166=0,(SUM(S160:S165)/COUNT(U$160:U$165)),(SUMPRODUCT(S160:S165,N$160:N$165)/N$166)),"")</f>
        <v/>
      </c>
      <c r="T166" s="113" t="str">
        <f>IFERROR((COUNT(T160:T165)/(COUNTA(U160:U165)-COUNTBLANK(U160:U165))*100),"")</f>
        <v/>
      </c>
      <c r="U166" s="129">
        <f>SUM(O166:S166)</f>
        <v>0</v>
      </c>
      <c r="W166" s="112">
        <f>SUMIF(AD160:AD165,100,W160:W165)</f>
        <v>0</v>
      </c>
      <c r="X166" s="310" t="str">
        <f>IFERROR(IF(W$166=0,(SUM(X160:X165)/COUNT(AD$160:AD$165)),(SUMPRODUCT(X160:X165,W$160:W$165)/W$166)),"")</f>
        <v/>
      </c>
      <c r="Y166" s="310" t="str">
        <f>IFERROR(IF(W$166=0,(SUM(Y160:Y165)/COUNT(AD$160:AD$165)),(SUMPRODUCT(Y160:Y165,W$160:W$165)/W$166)),"")</f>
        <v/>
      </c>
      <c r="Z166" s="310" t="str">
        <f>IFERROR(IF(W$166=0,(SUM(Z160:Z165)/COUNT(AD$160:AD$165)),(SUMPRODUCT(Z160:Z165,W$160:W$165)/W$166)),"")</f>
        <v/>
      </c>
      <c r="AA166" s="310" t="str">
        <f>IFERROR(IF(W$166=0,(SUM(AA160:AA165)/COUNT(AD$160:AD$165)),(SUMPRODUCT(AA160:AA165,W$160:W$165)/W$166)),"")</f>
        <v/>
      </c>
      <c r="AB166" s="310" t="str">
        <f>IFERROR(IF(W$166=0,(SUM(AB160:AB165)/COUNT(AD$160:AD$165)),(SUMPRODUCT(AB160:AB165,W$160:W$165)/W$166)),"")</f>
        <v/>
      </c>
      <c r="AC166" s="113" t="str">
        <f>IFERROR((COUNT(AC160:AC165)/(COUNTA(AD160:AD165)-COUNTBLANK(AD160:AD165))*100),"")</f>
        <v/>
      </c>
      <c r="AD166" s="129">
        <f>SUM(X166:AB166)</f>
        <v>0</v>
      </c>
      <c r="AF166" s="112">
        <f>SUMIF(AM160:AM165,100,AF160:AF165)</f>
        <v>0</v>
      </c>
      <c r="AG166" s="310" t="str">
        <f>IFERROR(IF(AF$166=0,(SUM(AG160:AG165)/COUNT(AM$160:AM$165)),(SUMPRODUCT(AG160:AG165,AF$160:AF$165)/AF$166)),"")</f>
        <v/>
      </c>
      <c r="AH166" s="310" t="str">
        <f>IFERROR(IF(AF$166=0,(SUM(AH160:AH165)/COUNT(AM$160:AM$165)),(SUMPRODUCT(AH160:AH165,AF$160:AF$165)/AF$166)),"")</f>
        <v/>
      </c>
      <c r="AI166" s="310" t="str">
        <f>IFERROR(IF(AF$166=0,(SUM(AI160:AI165)/COUNT(AM$160:AM$165)),(SUMPRODUCT(AI160:AI165,AF$160:AF$165)/AF$166)),"")</f>
        <v/>
      </c>
      <c r="AJ166" s="310" t="str">
        <f>IFERROR(IF(AF$166=0,(SUM(AJ160:AJ165)/COUNT(AM$160:AM$165)),(SUMPRODUCT(AJ160:AJ165,AF$160:AF$165)/AF$166)),"")</f>
        <v/>
      </c>
      <c r="AK166" s="310" t="str">
        <f>IFERROR(IF(AF$166=0,(SUM(AK160:AK165)/COUNT(AM$160:AM$165)),(SUMPRODUCT(AK160:AK165,AF$160:AF$165)/AF$166)),"")</f>
        <v/>
      </c>
      <c r="AL166" s="113" t="str">
        <f>IFERROR((COUNT(AL160:AL165)/(COUNTA(AM160:AM165)-COUNTBLANK(AM160:AM165))*100),"")</f>
        <v/>
      </c>
      <c r="AM166" s="129">
        <f>SUM(AG166:AK166)</f>
        <v>0</v>
      </c>
    </row>
    <row r="167" spans="1:39" ht="15" customHeight="1" thickBot="1" x14ac:dyDescent="0.35">
      <c r="A167" s="398"/>
      <c r="B167" s="393"/>
      <c r="C167" s="409"/>
      <c r="D167" s="286" t="s">
        <v>448</v>
      </c>
      <c r="E167" s="112" t="str">
        <f>IFERROR(ROUND((F166/100*1+G166/100*2+H166/100*3+I166/100*4+J166/100*5),0),"")</f>
        <v/>
      </c>
      <c r="F167" s="385" t="str">
        <f>IF(E167=1,"Very Good",IF(E167=2,"Good",IF(E167=3,"Fair",IF(E167=4,"Poor",IF(E167=5,"Very Poor","")))))</f>
        <v/>
      </c>
      <c r="G167" s="386"/>
      <c r="H167" s="386"/>
      <c r="I167" s="386"/>
      <c r="J167" s="386"/>
      <c r="K167" s="386"/>
      <c r="L167" s="387"/>
      <c r="N167" s="112" t="str">
        <f>IFERROR(ROUND((O166/100*1+P166/100*2+Q166/100*3+R166/100*4+S166/100*5),0),"")</f>
        <v/>
      </c>
      <c r="O167" s="385" t="str">
        <f>IF(N167=1,"Very Good",IF(N167=2,"Good",IF(N167=3,"Fair",IF(N167=4,"Poor",IF(N167=5,"Very Poor","")))))</f>
        <v/>
      </c>
      <c r="P167" s="386"/>
      <c r="Q167" s="386"/>
      <c r="R167" s="386"/>
      <c r="S167" s="386"/>
      <c r="T167" s="386"/>
      <c r="U167" s="387"/>
      <c r="W167" s="112" t="str">
        <f>IFERROR(ROUND((X166/100*1+Y166/100*2+Z166/100*3+AA166/100*4+AB166/100*5),0),"")</f>
        <v/>
      </c>
      <c r="X167" s="385" t="str">
        <f>IF(W167=1,"Very Good",IF(W167=2,"Good",IF(W167=3,"Fair",IF(W167=4,"Poor",IF(W167=5,"Very Poor","")))))</f>
        <v/>
      </c>
      <c r="Y167" s="386"/>
      <c r="Z167" s="386"/>
      <c r="AA167" s="386"/>
      <c r="AB167" s="386"/>
      <c r="AC167" s="386"/>
      <c r="AD167" s="387"/>
      <c r="AF167" s="112" t="str">
        <f>IFERROR(ROUND((AG166/100*1+AH166/100*2+AI166/100*3+AJ166/100*4+AK166/100*5),0),"")</f>
        <v/>
      </c>
      <c r="AG167" s="385" t="str">
        <f>IF(AF167=1,"Very Good",IF(AF167=2,"Good",IF(AF167=3,"Fair",IF(AF167=4,"Poor",IF(AF167=5,"Very Poor","")))))</f>
        <v/>
      </c>
      <c r="AH167" s="386"/>
      <c r="AI167" s="386"/>
      <c r="AJ167" s="386"/>
      <c r="AK167" s="386"/>
      <c r="AL167" s="386"/>
      <c r="AM167" s="387"/>
    </row>
    <row r="168" spans="1:39" ht="15" customHeight="1" x14ac:dyDescent="0.3">
      <c r="A168" s="396" t="s">
        <v>378</v>
      </c>
      <c r="B168" s="391" t="s">
        <v>30</v>
      </c>
      <c r="C168" s="396" t="s">
        <v>277</v>
      </c>
      <c r="D168" s="151" t="s">
        <v>78</v>
      </c>
      <c r="E168" s="134"/>
      <c r="F168" s="137"/>
      <c r="G168" s="136"/>
      <c r="H168" s="136"/>
      <c r="I168" s="136"/>
      <c r="J168" s="136"/>
      <c r="K168" s="131"/>
      <c r="L168" s="109" t="str">
        <f t="shared" ref="L168:L186" si="38">IF(K168&gt;0,"N/A",IF(SUM(F168:J168)=0,"",SUM(F168:J168)))</f>
        <v/>
      </c>
      <c r="N168" s="134"/>
      <c r="O168" s="137"/>
      <c r="P168" s="136"/>
      <c r="Q168" s="136"/>
      <c r="R168" s="136"/>
      <c r="S168" s="136"/>
      <c r="T168" s="131"/>
      <c r="U168" s="109" t="str">
        <f t="shared" ref="U168:U186" si="39">IF(T168&gt;0,"N/A",IF(SUM(O168:S168)=0,"",SUM(O168:S168)))</f>
        <v/>
      </c>
      <c r="W168" s="134"/>
      <c r="X168" s="137"/>
      <c r="Y168" s="136"/>
      <c r="Z168" s="136"/>
      <c r="AA168" s="136"/>
      <c r="AB168" s="136"/>
      <c r="AC168" s="131"/>
      <c r="AD168" s="109" t="str">
        <f t="shared" ref="AD168:AD186" si="40">IF(AC168&gt;0,"N/A",IF(SUM(X168:AB168)=0,"",SUM(X168:AB168)))</f>
        <v/>
      </c>
      <c r="AF168" s="134"/>
      <c r="AG168" s="137"/>
      <c r="AH168" s="136"/>
      <c r="AI168" s="136"/>
      <c r="AJ168" s="136"/>
      <c r="AK168" s="136"/>
      <c r="AL168" s="131"/>
      <c r="AM168" s="109" t="str">
        <f t="shared" ref="AM168:AM186" si="41">IF(AL168&gt;0,"N/A",IF(SUM(AG168:AK168)=0,"",SUM(AG168:AK168)))</f>
        <v/>
      </c>
    </row>
    <row r="169" spans="1:39" ht="15" customHeight="1" x14ac:dyDescent="0.3">
      <c r="A169" s="397"/>
      <c r="B169" s="392"/>
      <c r="C169" s="397"/>
      <c r="D169" s="138" t="s">
        <v>289</v>
      </c>
      <c r="E169" s="134"/>
      <c r="F169" s="137"/>
      <c r="G169" s="136"/>
      <c r="H169" s="136"/>
      <c r="I169" s="136"/>
      <c r="J169" s="136"/>
      <c r="K169" s="131"/>
      <c r="L169" s="109" t="str">
        <f t="shared" si="38"/>
        <v/>
      </c>
      <c r="N169" s="134"/>
      <c r="O169" s="137"/>
      <c r="P169" s="136"/>
      <c r="Q169" s="136"/>
      <c r="R169" s="136"/>
      <c r="S169" s="136"/>
      <c r="T169" s="131"/>
      <c r="U169" s="109" t="str">
        <f t="shared" si="39"/>
        <v/>
      </c>
      <c r="W169" s="134"/>
      <c r="X169" s="137"/>
      <c r="Y169" s="136"/>
      <c r="Z169" s="136"/>
      <c r="AA169" s="136"/>
      <c r="AB169" s="136"/>
      <c r="AC169" s="131"/>
      <c r="AD169" s="109" t="str">
        <f t="shared" si="40"/>
        <v/>
      </c>
      <c r="AF169" s="134"/>
      <c r="AG169" s="137"/>
      <c r="AH169" s="136"/>
      <c r="AI169" s="136"/>
      <c r="AJ169" s="136"/>
      <c r="AK169" s="136"/>
      <c r="AL169" s="131"/>
      <c r="AM169" s="109" t="str">
        <f t="shared" si="41"/>
        <v/>
      </c>
    </row>
    <row r="170" spans="1:39" x14ac:dyDescent="0.3">
      <c r="A170" s="397"/>
      <c r="B170" s="392"/>
      <c r="C170" s="397"/>
      <c r="D170" s="138" t="s">
        <v>179</v>
      </c>
      <c r="E170" s="134"/>
      <c r="F170" s="133"/>
      <c r="G170" s="132"/>
      <c r="H170" s="132"/>
      <c r="I170" s="132"/>
      <c r="J170" s="132"/>
      <c r="K170" s="131"/>
      <c r="L170" s="109" t="str">
        <f t="shared" si="38"/>
        <v/>
      </c>
      <c r="N170" s="134"/>
      <c r="O170" s="133"/>
      <c r="P170" s="132"/>
      <c r="Q170" s="132"/>
      <c r="R170" s="132"/>
      <c r="S170" s="132"/>
      <c r="T170" s="131"/>
      <c r="U170" s="109" t="str">
        <f t="shared" si="39"/>
        <v/>
      </c>
      <c r="W170" s="134"/>
      <c r="X170" s="133"/>
      <c r="Y170" s="132"/>
      <c r="Z170" s="132"/>
      <c r="AA170" s="132"/>
      <c r="AB170" s="132"/>
      <c r="AC170" s="131"/>
      <c r="AD170" s="109" t="str">
        <f t="shared" si="40"/>
        <v/>
      </c>
      <c r="AF170" s="134"/>
      <c r="AG170" s="133"/>
      <c r="AH170" s="132"/>
      <c r="AI170" s="132"/>
      <c r="AJ170" s="132"/>
      <c r="AK170" s="132"/>
      <c r="AL170" s="131"/>
      <c r="AM170" s="109" t="str">
        <f t="shared" si="41"/>
        <v/>
      </c>
    </row>
    <row r="171" spans="1:39" x14ac:dyDescent="0.3">
      <c r="A171" s="397"/>
      <c r="B171" s="392"/>
      <c r="C171" s="397"/>
      <c r="D171" s="145" t="s">
        <v>290</v>
      </c>
      <c r="E171" s="134"/>
      <c r="F171" s="133"/>
      <c r="G171" s="132"/>
      <c r="H171" s="132"/>
      <c r="I171" s="132"/>
      <c r="J171" s="132"/>
      <c r="K171" s="131"/>
      <c r="L171" s="109" t="str">
        <f t="shared" si="38"/>
        <v/>
      </c>
      <c r="N171" s="134"/>
      <c r="O171" s="133"/>
      <c r="P171" s="132"/>
      <c r="Q171" s="132"/>
      <c r="R171" s="132"/>
      <c r="S171" s="132"/>
      <c r="T171" s="131"/>
      <c r="U171" s="109" t="str">
        <f t="shared" si="39"/>
        <v/>
      </c>
      <c r="W171" s="134"/>
      <c r="X171" s="133"/>
      <c r="Y171" s="132"/>
      <c r="Z171" s="132"/>
      <c r="AA171" s="132"/>
      <c r="AB171" s="132"/>
      <c r="AC171" s="131"/>
      <c r="AD171" s="109" t="str">
        <f t="shared" si="40"/>
        <v/>
      </c>
      <c r="AF171" s="134"/>
      <c r="AG171" s="133"/>
      <c r="AH171" s="132"/>
      <c r="AI171" s="132"/>
      <c r="AJ171" s="132"/>
      <c r="AK171" s="132"/>
      <c r="AL171" s="131"/>
      <c r="AM171" s="109" t="str">
        <f t="shared" si="41"/>
        <v/>
      </c>
    </row>
    <row r="172" spans="1:39" x14ac:dyDescent="0.3">
      <c r="A172" s="397"/>
      <c r="B172" s="392"/>
      <c r="C172" s="397"/>
      <c r="D172" s="145" t="s">
        <v>291</v>
      </c>
      <c r="E172" s="134"/>
      <c r="F172" s="133"/>
      <c r="G172" s="132"/>
      <c r="H172" s="132"/>
      <c r="I172" s="132"/>
      <c r="J172" s="132"/>
      <c r="K172" s="131"/>
      <c r="L172" s="109" t="str">
        <f t="shared" si="38"/>
        <v/>
      </c>
      <c r="N172" s="134"/>
      <c r="O172" s="133"/>
      <c r="P172" s="132"/>
      <c r="Q172" s="132"/>
      <c r="R172" s="132"/>
      <c r="S172" s="132"/>
      <c r="T172" s="131"/>
      <c r="U172" s="109" t="str">
        <f t="shared" si="39"/>
        <v/>
      </c>
      <c r="W172" s="134"/>
      <c r="X172" s="133"/>
      <c r="Y172" s="132"/>
      <c r="Z172" s="132"/>
      <c r="AA172" s="132"/>
      <c r="AB172" s="132"/>
      <c r="AC172" s="131"/>
      <c r="AD172" s="109" t="str">
        <f t="shared" si="40"/>
        <v/>
      </c>
      <c r="AF172" s="134"/>
      <c r="AG172" s="133"/>
      <c r="AH172" s="132"/>
      <c r="AI172" s="132"/>
      <c r="AJ172" s="132"/>
      <c r="AK172" s="132"/>
      <c r="AL172" s="131"/>
      <c r="AM172" s="109" t="str">
        <f t="shared" si="41"/>
        <v/>
      </c>
    </row>
    <row r="173" spans="1:39" x14ac:dyDescent="0.3">
      <c r="A173" s="397"/>
      <c r="B173" s="392"/>
      <c r="C173" s="397"/>
      <c r="D173" s="138" t="s">
        <v>180</v>
      </c>
      <c r="E173" s="134"/>
      <c r="F173" s="133"/>
      <c r="G173" s="132"/>
      <c r="H173" s="132"/>
      <c r="I173" s="132"/>
      <c r="J173" s="132"/>
      <c r="K173" s="131"/>
      <c r="L173" s="109" t="str">
        <f t="shared" si="38"/>
        <v/>
      </c>
      <c r="N173" s="134"/>
      <c r="O173" s="133"/>
      <c r="P173" s="132"/>
      <c r="Q173" s="132"/>
      <c r="R173" s="132"/>
      <c r="S173" s="132"/>
      <c r="T173" s="131"/>
      <c r="U173" s="109" t="str">
        <f t="shared" si="39"/>
        <v/>
      </c>
      <c r="W173" s="134"/>
      <c r="X173" s="133"/>
      <c r="Y173" s="132"/>
      <c r="Z173" s="132"/>
      <c r="AA173" s="132"/>
      <c r="AB173" s="132"/>
      <c r="AC173" s="131"/>
      <c r="AD173" s="109" t="str">
        <f t="shared" si="40"/>
        <v/>
      </c>
      <c r="AF173" s="134"/>
      <c r="AG173" s="133"/>
      <c r="AH173" s="132"/>
      <c r="AI173" s="132"/>
      <c r="AJ173" s="132"/>
      <c r="AK173" s="132"/>
      <c r="AL173" s="131"/>
      <c r="AM173" s="109" t="str">
        <f t="shared" si="41"/>
        <v/>
      </c>
    </row>
    <row r="174" spans="1:39" x14ac:dyDescent="0.3">
      <c r="A174" s="397"/>
      <c r="B174" s="392"/>
      <c r="C174" s="397"/>
      <c r="D174" s="145" t="s">
        <v>292</v>
      </c>
      <c r="E174" s="134"/>
      <c r="F174" s="133"/>
      <c r="G174" s="132"/>
      <c r="H174" s="132"/>
      <c r="I174" s="132"/>
      <c r="J174" s="132"/>
      <c r="K174" s="131"/>
      <c r="L174" s="109" t="str">
        <f t="shared" si="38"/>
        <v/>
      </c>
      <c r="N174" s="134"/>
      <c r="O174" s="133"/>
      <c r="P174" s="132"/>
      <c r="Q174" s="132"/>
      <c r="R174" s="132"/>
      <c r="S174" s="132"/>
      <c r="T174" s="131"/>
      <c r="U174" s="109" t="str">
        <f t="shared" si="39"/>
        <v/>
      </c>
      <c r="W174" s="134"/>
      <c r="X174" s="133"/>
      <c r="Y174" s="132"/>
      <c r="Z174" s="132"/>
      <c r="AA174" s="132"/>
      <c r="AB174" s="132"/>
      <c r="AC174" s="131"/>
      <c r="AD174" s="109" t="str">
        <f t="shared" si="40"/>
        <v/>
      </c>
      <c r="AF174" s="134"/>
      <c r="AG174" s="133"/>
      <c r="AH174" s="132"/>
      <c r="AI174" s="132"/>
      <c r="AJ174" s="132"/>
      <c r="AK174" s="132"/>
      <c r="AL174" s="131"/>
      <c r="AM174" s="109" t="str">
        <f t="shared" si="41"/>
        <v/>
      </c>
    </row>
    <row r="175" spans="1:39" x14ac:dyDescent="0.3">
      <c r="A175" s="397"/>
      <c r="B175" s="392"/>
      <c r="C175" s="397"/>
      <c r="D175" s="145" t="s">
        <v>201</v>
      </c>
      <c r="E175" s="134"/>
      <c r="F175" s="133"/>
      <c r="G175" s="132"/>
      <c r="H175" s="132"/>
      <c r="I175" s="132"/>
      <c r="J175" s="132"/>
      <c r="K175" s="131"/>
      <c r="L175" s="109" t="str">
        <f t="shared" si="38"/>
        <v/>
      </c>
      <c r="N175" s="134"/>
      <c r="O175" s="133"/>
      <c r="P175" s="132"/>
      <c r="Q175" s="132"/>
      <c r="R175" s="132"/>
      <c r="S175" s="132"/>
      <c r="T175" s="131"/>
      <c r="U175" s="109" t="str">
        <f t="shared" si="39"/>
        <v/>
      </c>
      <c r="W175" s="134"/>
      <c r="X175" s="133"/>
      <c r="Y175" s="132"/>
      <c r="Z175" s="132"/>
      <c r="AA175" s="132"/>
      <c r="AB175" s="132"/>
      <c r="AC175" s="131"/>
      <c r="AD175" s="109" t="str">
        <f t="shared" si="40"/>
        <v/>
      </c>
      <c r="AF175" s="134"/>
      <c r="AG175" s="133"/>
      <c r="AH175" s="132"/>
      <c r="AI175" s="132"/>
      <c r="AJ175" s="132"/>
      <c r="AK175" s="132"/>
      <c r="AL175" s="131"/>
      <c r="AM175" s="109" t="str">
        <f t="shared" si="41"/>
        <v/>
      </c>
    </row>
    <row r="176" spans="1:39" x14ac:dyDescent="0.3">
      <c r="A176" s="397"/>
      <c r="B176" s="392"/>
      <c r="C176" s="397"/>
      <c r="D176" s="145" t="s">
        <v>293</v>
      </c>
      <c r="E176" s="134"/>
      <c r="F176" s="133"/>
      <c r="G176" s="132"/>
      <c r="H176" s="132"/>
      <c r="I176" s="132"/>
      <c r="J176" s="132"/>
      <c r="K176" s="131"/>
      <c r="L176" s="109" t="str">
        <f t="shared" si="38"/>
        <v/>
      </c>
      <c r="N176" s="134"/>
      <c r="O176" s="133"/>
      <c r="P176" s="132"/>
      <c r="Q176" s="132"/>
      <c r="R176" s="132"/>
      <c r="S176" s="132"/>
      <c r="T176" s="131"/>
      <c r="U176" s="109" t="str">
        <f t="shared" si="39"/>
        <v/>
      </c>
      <c r="W176" s="134"/>
      <c r="X176" s="133"/>
      <c r="Y176" s="132"/>
      <c r="Z176" s="132"/>
      <c r="AA176" s="132"/>
      <c r="AB176" s="132"/>
      <c r="AC176" s="131"/>
      <c r="AD176" s="109" t="str">
        <f t="shared" si="40"/>
        <v/>
      </c>
      <c r="AF176" s="134"/>
      <c r="AG176" s="133"/>
      <c r="AH176" s="132"/>
      <c r="AI176" s="132"/>
      <c r="AJ176" s="132"/>
      <c r="AK176" s="132"/>
      <c r="AL176" s="131"/>
      <c r="AM176" s="109" t="str">
        <f t="shared" si="41"/>
        <v/>
      </c>
    </row>
    <row r="177" spans="1:39" ht="13.8" customHeight="1" x14ac:dyDescent="0.3">
      <c r="A177" s="397"/>
      <c r="B177" s="392"/>
      <c r="C177" s="397"/>
      <c r="D177" s="145" t="s">
        <v>294</v>
      </c>
      <c r="E177" s="134"/>
      <c r="F177" s="133"/>
      <c r="G177" s="132"/>
      <c r="H177" s="132"/>
      <c r="I177" s="132"/>
      <c r="J177" s="132"/>
      <c r="K177" s="131"/>
      <c r="L177" s="109" t="str">
        <f t="shared" si="38"/>
        <v/>
      </c>
      <c r="N177" s="134"/>
      <c r="O177" s="133"/>
      <c r="P177" s="132"/>
      <c r="Q177" s="132"/>
      <c r="R177" s="132"/>
      <c r="S177" s="132"/>
      <c r="T177" s="131"/>
      <c r="U177" s="109" t="str">
        <f t="shared" si="39"/>
        <v/>
      </c>
      <c r="W177" s="134"/>
      <c r="X177" s="133"/>
      <c r="Y177" s="132"/>
      <c r="Z177" s="132"/>
      <c r="AA177" s="132"/>
      <c r="AB177" s="132"/>
      <c r="AC177" s="131"/>
      <c r="AD177" s="109" t="str">
        <f t="shared" si="40"/>
        <v/>
      </c>
      <c r="AF177" s="134"/>
      <c r="AG177" s="133"/>
      <c r="AH177" s="132"/>
      <c r="AI177" s="132"/>
      <c r="AJ177" s="132"/>
      <c r="AK177" s="132"/>
      <c r="AL177" s="131"/>
      <c r="AM177" s="109" t="str">
        <f t="shared" si="41"/>
        <v/>
      </c>
    </row>
    <row r="178" spans="1:39" ht="13.8" customHeight="1" x14ac:dyDescent="0.3">
      <c r="A178" s="397"/>
      <c r="B178" s="392"/>
      <c r="C178" s="397"/>
      <c r="D178" s="145" t="s">
        <v>295</v>
      </c>
      <c r="E178" s="134"/>
      <c r="F178" s="133"/>
      <c r="G178" s="132"/>
      <c r="H178" s="132"/>
      <c r="I178" s="132"/>
      <c r="J178" s="132"/>
      <c r="K178" s="131"/>
      <c r="L178" s="109" t="str">
        <f t="shared" si="38"/>
        <v/>
      </c>
      <c r="N178" s="134"/>
      <c r="O178" s="133"/>
      <c r="P178" s="132"/>
      <c r="Q178" s="132"/>
      <c r="R178" s="132"/>
      <c r="S178" s="132"/>
      <c r="T178" s="131"/>
      <c r="U178" s="109" t="str">
        <f t="shared" si="39"/>
        <v/>
      </c>
      <c r="W178" s="134"/>
      <c r="X178" s="133"/>
      <c r="Y178" s="132"/>
      <c r="Z178" s="132"/>
      <c r="AA178" s="132"/>
      <c r="AB178" s="132"/>
      <c r="AC178" s="131"/>
      <c r="AD178" s="109" t="str">
        <f t="shared" si="40"/>
        <v/>
      </c>
      <c r="AF178" s="134"/>
      <c r="AG178" s="133"/>
      <c r="AH178" s="132"/>
      <c r="AI178" s="132"/>
      <c r="AJ178" s="132"/>
      <c r="AK178" s="132"/>
      <c r="AL178" s="131"/>
      <c r="AM178" s="109" t="str">
        <f t="shared" si="41"/>
        <v/>
      </c>
    </row>
    <row r="179" spans="1:39" ht="13.8" customHeight="1" x14ac:dyDescent="0.3">
      <c r="A179" s="397"/>
      <c r="B179" s="392"/>
      <c r="C179" s="397"/>
      <c r="D179" s="145" t="s">
        <v>296</v>
      </c>
      <c r="E179" s="134"/>
      <c r="F179" s="133"/>
      <c r="G179" s="132"/>
      <c r="H179" s="132"/>
      <c r="I179" s="132"/>
      <c r="J179" s="132"/>
      <c r="K179" s="131"/>
      <c r="L179" s="109" t="str">
        <f t="shared" si="38"/>
        <v/>
      </c>
      <c r="N179" s="134"/>
      <c r="O179" s="133"/>
      <c r="P179" s="132"/>
      <c r="Q179" s="132"/>
      <c r="R179" s="132"/>
      <c r="S179" s="132"/>
      <c r="T179" s="131"/>
      <c r="U179" s="109" t="str">
        <f t="shared" si="39"/>
        <v/>
      </c>
      <c r="W179" s="134"/>
      <c r="X179" s="133"/>
      <c r="Y179" s="132"/>
      <c r="Z179" s="132"/>
      <c r="AA179" s="132"/>
      <c r="AB179" s="132"/>
      <c r="AC179" s="131"/>
      <c r="AD179" s="109" t="str">
        <f t="shared" si="40"/>
        <v/>
      </c>
      <c r="AF179" s="134"/>
      <c r="AG179" s="133"/>
      <c r="AH179" s="132"/>
      <c r="AI179" s="132"/>
      <c r="AJ179" s="132"/>
      <c r="AK179" s="132"/>
      <c r="AL179" s="131"/>
      <c r="AM179" s="109" t="str">
        <f t="shared" si="41"/>
        <v/>
      </c>
    </row>
    <row r="180" spans="1:39" ht="13.8" customHeight="1" x14ac:dyDescent="0.3">
      <c r="A180" s="397"/>
      <c r="B180" s="392"/>
      <c r="C180" s="397"/>
      <c r="D180" s="145" t="s">
        <v>297</v>
      </c>
      <c r="E180" s="134"/>
      <c r="F180" s="133"/>
      <c r="G180" s="132"/>
      <c r="H180" s="132"/>
      <c r="I180" s="132"/>
      <c r="J180" s="132"/>
      <c r="K180" s="131"/>
      <c r="L180" s="109" t="str">
        <f t="shared" si="38"/>
        <v/>
      </c>
      <c r="N180" s="134"/>
      <c r="O180" s="133"/>
      <c r="P180" s="132"/>
      <c r="Q180" s="132"/>
      <c r="R180" s="132"/>
      <c r="S180" s="132"/>
      <c r="T180" s="131"/>
      <c r="U180" s="109" t="str">
        <f t="shared" si="39"/>
        <v/>
      </c>
      <c r="W180" s="134"/>
      <c r="X180" s="133"/>
      <c r="Y180" s="132"/>
      <c r="Z180" s="132"/>
      <c r="AA180" s="132"/>
      <c r="AB180" s="132"/>
      <c r="AC180" s="131"/>
      <c r="AD180" s="109" t="str">
        <f t="shared" si="40"/>
        <v/>
      </c>
      <c r="AF180" s="134"/>
      <c r="AG180" s="133"/>
      <c r="AH180" s="132"/>
      <c r="AI180" s="132"/>
      <c r="AJ180" s="132"/>
      <c r="AK180" s="132"/>
      <c r="AL180" s="131"/>
      <c r="AM180" s="109" t="str">
        <f t="shared" si="41"/>
        <v/>
      </c>
    </row>
    <row r="181" spans="1:39" x14ac:dyDescent="0.3">
      <c r="A181" s="397"/>
      <c r="B181" s="392"/>
      <c r="C181" s="397"/>
      <c r="D181" s="145" t="s">
        <v>298</v>
      </c>
      <c r="E181" s="134"/>
      <c r="F181" s="133"/>
      <c r="G181" s="132"/>
      <c r="H181" s="132"/>
      <c r="I181" s="132"/>
      <c r="J181" s="132"/>
      <c r="K181" s="131"/>
      <c r="L181" s="109" t="str">
        <f t="shared" si="38"/>
        <v/>
      </c>
      <c r="N181" s="134"/>
      <c r="O181" s="133"/>
      <c r="P181" s="132"/>
      <c r="Q181" s="132"/>
      <c r="R181" s="132"/>
      <c r="S181" s="132"/>
      <c r="T181" s="131"/>
      <c r="U181" s="109" t="str">
        <f t="shared" si="39"/>
        <v/>
      </c>
      <c r="W181" s="134"/>
      <c r="X181" s="133"/>
      <c r="Y181" s="132"/>
      <c r="Z181" s="132"/>
      <c r="AA181" s="132"/>
      <c r="AB181" s="132"/>
      <c r="AC181" s="131"/>
      <c r="AD181" s="109" t="str">
        <f t="shared" si="40"/>
        <v/>
      </c>
      <c r="AF181" s="134"/>
      <c r="AG181" s="133"/>
      <c r="AH181" s="132"/>
      <c r="AI181" s="132"/>
      <c r="AJ181" s="132"/>
      <c r="AK181" s="132"/>
      <c r="AL181" s="131"/>
      <c r="AM181" s="109" t="str">
        <f t="shared" si="41"/>
        <v/>
      </c>
    </row>
    <row r="182" spans="1:39" ht="15" customHeight="1" x14ac:dyDescent="0.3">
      <c r="A182" s="397"/>
      <c r="B182" s="392"/>
      <c r="C182" s="397"/>
      <c r="D182" s="145" t="s">
        <v>202</v>
      </c>
      <c r="E182" s="134"/>
      <c r="F182" s="133"/>
      <c r="G182" s="132"/>
      <c r="H182" s="132"/>
      <c r="I182" s="132"/>
      <c r="J182" s="132"/>
      <c r="K182" s="131"/>
      <c r="L182" s="109" t="str">
        <f t="shared" si="38"/>
        <v/>
      </c>
      <c r="N182" s="134"/>
      <c r="O182" s="133"/>
      <c r="P182" s="132"/>
      <c r="Q182" s="132"/>
      <c r="R182" s="132"/>
      <c r="S182" s="132"/>
      <c r="T182" s="131"/>
      <c r="U182" s="109" t="str">
        <f t="shared" si="39"/>
        <v/>
      </c>
      <c r="W182" s="134"/>
      <c r="X182" s="133"/>
      <c r="Y182" s="132"/>
      <c r="Z182" s="132"/>
      <c r="AA182" s="132"/>
      <c r="AB182" s="132"/>
      <c r="AC182" s="131"/>
      <c r="AD182" s="109" t="str">
        <f t="shared" si="40"/>
        <v/>
      </c>
      <c r="AF182" s="134"/>
      <c r="AG182" s="133"/>
      <c r="AH182" s="132"/>
      <c r="AI182" s="132"/>
      <c r="AJ182" s="132"/>
      <c r="AK182" s="132"/>
      <c r="AL182" s="131"/>
      <c r="AM182" s="109" t="str">
        <f t="shared" si="41"/>
        <v/>
      </c>
    </row>
    <row r="183" spans="1:39" ht="15" customHeight="1" x14ac:dyDescent="0.3">
      <c r="A183" s="397"/>
      <c r="B183" s="392"/>
      <c r="C183" s="397"/>
      <c r="D183" s="145" t="s">
        <v>178</v>
      </c>
      <c r="E183" s="134"/>
      <c r="F183" s="133"/>
      <c r="G183" s="132"/>
      <c r="H183" s="132"/>
      <c r="I183" s="132"/>
      <c r="J183" s="132"/>
      <c r="K183" s="131"/>
      <c r="L183" s="109" t="str">
        <f t="shared" si="38"/>
        <v/>
      </c>
      <c r="N183" s="134"/>
      <c r="O183" s="133"/>
      <c r="P183" s="132"/>
      <c r="Q183" s="132"/>
      <c r="R183" s="132"/>
      <c r="S183" s="132"/>
      <c r="T183" s="131"/>
      <c r="U183" s="109" t="str">
        <f t="shared" si="39"/>
        <v/>
      </c>
      <c r="W183" s="134"/>
      <c r="X183" s="133"/>
      <c r="Y183" s="132"/>
      <c r="Z183" s="132"/>
      <c r="AA183" s="132"/>
      <c r="AB183" s="132"/>
      <c r="AC183" s="131"/>
      <c r="AD183" s="109" t="str">
        <f t="shared" si="40"/>
        <v/>
      </c>
      <c r="AF183" s="134"/>
      <c r="AG183" s="133"/>
      <c r="AH183" s="132"/>
      <c r="AI183" s="132"/>
      <c r="AJ183" s="132"/>
      <c r="AK183" s="132"/>
      <c r="AL183" s="131"/>
      <c r="AM183" s="109" t="str">
        <f t="shared" si="41"/>
        <v/>
      </c>
    </row>
    <row r="184" spans="1:39" ht="15" customHeight="1" x14ac:dyDescent="0.3">
      <c r="A184" s="397"/>
      <c r="B184" s="392"/>
      <c r="C184" s="397"/>
      <c r="D184" s="145" t="s">
        <v>178</v>
      </c>
      <c r="E184" s="134"/>
      <c r="F184" s="133"/>
      <c r="G184" s="132"/>
      <c r="H184" s="132"/>
      <c r="I184" s="132"/>
      <c r="J184" s="132"/>
      <c r="K184" s="131"/>
      <c r="L184" s="109" t="str">
        <f t="shared" si="38"/>
        <v/>
      </c>
      <c r="N184" s="134"/>
      <c r="O184" s="133"/>
      <c r="P184" s="132"/>
      <c r="Q184" s="132"/>
      <c r="R184" s="132"/>
      <c r="S184" s="132"/>
      <c r="T184" s="131"/>
      <c r="U184" s="109" t="str">
        <f t="shared" si="39"/>
        <v/>
      </c>
      <c r="W184" s="134"/>
      <c r="X184" s="133"/>
      <c r="Y184" s="132"/>
      <c r="Z184" s="132"/>
      <c r="AA184" s="132"/>
      <c r="AB184" s="132"/>
      <c r="AC184" s="131"/>
      <c r="AD184" s="109" t="str">
        <f t="shared" si="40"/>
        <v/>
      </c>
      <c r="AF184" s="134"/>
      <c r="AG184" s="133"/>
      <c r="AH184" s="132"/>
      <c r="AI184" s="132"/>
      <c r="AJ184" s="132"/>
      <c r="AK184" s="132"/>
      <c r="AL184" s="131"/>
      <c r="AM184" s="109" t="str">
        <f t="shared" si="41"/>
        <v/>
      </c>
    </row>
    <row r="185" spans="1:39" ht="15" customHeight="1" x14ac:dyDescent="0.3">
      <c r="A185" s="397"/>
      <c r="B185" s="392"/>
      <c r="C185" s="397"/>
      <c r="D185" s="145" t="s">
        <v>178</v>
      </c>
      <c r="E185" s="134"/>
      <c r="F185" s="133"/>
      <c r="G185" s="132"/>
      <c r="H185" s="132"/>
      <c r="I185" s="132"/>
      <c r="J185" s="132"/>
      <c r="K185" s="131"/>
      <c r="L185" s="109" t="str">
        <f t="shared" si="38"/>
        <v/>
      </c>
      <c r="N185" s="134"/>
      <c r="O185" s="133"/>
      <c r="P185" s="132"/>
      <c r="Q185" s="132"/>
      <c r="R185" s="132"/>
      <c r="S185" s="132"/>
      <c r="T185" s="131"/>
      <c r="U185" s="109" t="str">
        <f t="shared" si="39"/>
        <v/>
      </c>
      <c r="W185" s="134"/>
      <c r="X185" s="133"/>
      <c r="Y185" s="132"/>
      <c r="Z185" s="132"/>
      <c r="AA185" s="132"/>
      <c r="AB185" s="132"/>
      <c r="AC185" s="131"/>
      <c r="AD185" s="109" t="str">
        <f t="shared" si="40"/>
        <v/>
      </c>
      <c r="AF185" s="134"/>
      <c r="AG185" s="133"/>
      <c r="AH185" s="132"/>
      <c r="AI185" s="132"/>
      <c r="AJ185" s="132"/>
      <c r="AK185" s="132"/>
      <c r="AL185" s="131"/>
      <c r="AM185" s="109" t="str">
        <f t="shared" si="41"/>
        <v/>
      </c>
    </row>
    <row r="186" spans="1:39" ht="15" customHeight="1" thickBot="1" x14ac:dyDescent="0.35">
      <c r="A186" s="397"/>
      <c r="B186" s="392"/>
      <c r="C186" s="397"/>
      <c r="D186" s="143" t="s">
        <v>178</v>
      </c>
      <c r="E186" s="134"/>
      <c r="F186" s="217"/>
      <c r="G186" s="218"/>
      <c r="H186" s="218"/>
      <c r="I186" s="218"/>
      <c r="J186" s="218"/>
      <c r="K186" s="219"/>
      <c r="L186" s="109" t="str">
        <f t="shared" si="38"/>
        <v/>
      </c>
      <c r="N186" s="134"/>
      <c r="O186" s="217"/>
      <c r="P186" s="218"/>
      <c r="Q186" s="218"/>
      <c r="R186" s="218"/>
      <c r="S186" s="218"/>
      <c r="T186" s="219"/>
      <c r="U186" s="109" t="str">
        <f t="shared" si="39"/>
        <v/>
      </c>
      <c r="W186" s="134"/>
      <c r="X186" s="217"/>
      <c r="Y186" s="218"/>
      <c r="Z186" s="218"/>
      <c r="AA186" s="218"/>
      <c r="AB186" s="218"/>
      <c r="AC186" s="219"/>
      <c r="AD186" s="109" t="str">
        <f t="shared" si="40"/>
        <v/>
      </c>
      <c r="AF186" s="134"/>
      <c r="AG186" s="217"/>
      <c r="AH186" s="218"/>
      <c r="AI186" s="218"/>
      <c r="AJ186" s="218"/>
      <c r="AK186" s="218"/>
      <c r="AL186" s="219"/>
      <c r="AM186" s="109" t="str">
        <f t="shared" si="41"/>
        <v/>
      </c>
    </row>
    <row r="187" spans="1:39" ht="15" customHeight="1" thickBot="1" x14ac:dyDescent="0.35">
      <c r="A187" s="397"/>
      <c r="B187" s="392"/>
      <c r="C187" s="408"/>
      <c r="D187" s="286" t="s">
        <v>449</v>
      </c>
      <c r="E187" s="112">
        <f>SUMIF(L168:L186,100,E168:E186)</f>
        <v>0</v>
      </c>
      <c r="F187" s="310" t="str">
        <f>IFERROR(IF(E$187=0,(SUM(F168:F186)/COUNT(L$168:L$186)),(SUMPRODUCT(F168:F186,E$168:E$186)/E$187)),"")</f>
        <v/>
      </c>
      <c r="G187" s="310" t="str">
        <f>IFERROR(IF(E$187=0,(SUM(G168:G186)/COUNT(L$168:L$186)),(SUMPRODUCT(G168:G186,E$168:E$186)/E$187)),"")</f>
        <v/>
      </c>
      <c r="H187" s="310" t="str">
        <f>IFERROR(IF(E$187=0,(SUM(H168:H186)/COUNT(L$168:L$186)),(SUMPRODUCT(H168:H186,E$168:E$186)/E$187)),"")</f>
        <v/>
      </c>
      <c r="I187" s="310" t="str">
        <f>IFERROR(IF(E$187=0,(SUM(I168:I186)/COUNT(L$168:L$186)),(SUMPRODUCT(I168:I186,E$168:E$186)/E$187)),"")</f>
        <v/>
      </c>
      <c r="J187" s="310" t="str">
        <f>IFERROR(IF(E$187=0,(SUM(J168:J186)/COUNT(L$168:L$186)),(SUMPRODUCT(J168:J186,E$168:E$186)/E$187)),"")</f>
        <v/>
      </c>
      <c r="K187" s="113" t="str">
        <f>IFERROR((COUNT(K168:K186)/(COUNTA(L168:L186)-COUNTBLANK(L168:L186))*100),"")</f>
        <v/>
      </c>
      <c r="L187" s="129">
        <f>SUM(F187:J187)</f>
        <v>0</v>
      </c>
      <c r="N187" s="112">
        <f>SUMIF(U168:U186,100,N168:N186)</f>
        <v>0</v>
      </c>
      <c r="O187" s="310" t="str">
        <f>IFERROR(IF(N$187=0,(SUM(O168:O186)/COUNT(U$168:U$186)),(SUMPRODUCT(O168:O186,N$168:N$186)/N$187)),"")</f>
        <v/>
      </c>
      <c r="P187" s="310" t="str">
        <f>IFERROR(IF(N$187=0,(SUM(P168:P186)/COUNT(U$168:U$186)),(SUMPRODUCT(P168:P186,N$168:N$186)/N$187)),"")</f>
        <v/>
      </c>
      <c r="Q187" s="310" t="str">
        <f>IFERROR(IF(N$187=0,(SUM(Q168:Q186)/COUNT(U$168:U$186)),(SUMPRODUCT(Q168:Q186,N$168:N$186)/N$187)),"")</f>
        <v/>
      </c>
      <c r="R187" s="310" t="str">
        <f>IFERROR(IF(N$187=0,(SUM(R168:R186)/COUNT(U$168:U$186)),(SUMPRODUCT(R168:R186,N$168:N$186)/N$187)),"")</f>
        <v/>
      </c>
      <c r="S187" s="310" t="str">
        <f>IFERROR(IF(N$187=0,(SUM(S168:S186)/COUNT(U$168:U$186)),(SUMPRODUCT(S168:S186,N$168:N$186)/N$187)),"")</f>
        <v/>
      </c>
      <c r="T187" s="113" t="str">
        <f>IFERROR((COUNT(T168:T186)/(COUNTA(U168:U186)-COUNTBLANK(U168:U186))*100),"")</f>
        <v/>
      </c>
      <c r="U187" s="129">
        <f>SUM(O187:S187)</f>
        <v>0</v>
      </c>
      <c r="W187" s="112">
        <f>SUMIF(AD168:AD186,100,W168:W186)</f>
        <v>0</v>
      </c>
      <c r="X187" s="310" t="str">
        <f>IFERROR(IF(W$187=0,(SUM(X168:X186)/COUNT(AD$168:AD$186)),(SUMPRODUCT(X168:X186,W$168:W$186)/W$187)),"")</f>
        <v/>
      </c>
      <c r="Y187" s="310" t="str">
        <f>IFERROR(IF(W$187=0,(SUM(Y168:Y186)/COUNT(AD$168:AD$186)),(SUMPRODUCT(Y168:Y186,W$168:W$186)/W$187)),"")</f>
        <v/>
      </c>
      <c r="Z187" s="310" t="str">
        <f>IFERROR(IF(W$187=0,(SUM(Z168:Z186)/COUNT(AD$168:AD$186)),(SUMPRODUCT(Z168:Z186,W$168:W$186)/W$187)),"")</f>
        <v/>
      </c>
      <c r="AA187" s="310" t="str">
        <f>IFERROR(IF(W$187=0,(SUM(AA168:AA186)/COUNT(AD$168:AD$186)),(SUMPRODUCT(AA168:AA186,W$168:W$186)/W$187)),"")</f>
        <v/>
      </c>
      <c r="AB187" s="310" t="str">
        <f>IFERROR(IF(W$187=0,(SUM(AB168:AB186)/COUNT(AD$168:AD$186)),(SUMPRODUCT(AB168:AB186,W$168:W$186)/W$187)),"")</f>
        <v/>
      </c>
      <c r="AC187" s="113" t="str">
        <f>IFERROR((COUNT(AC168:AC186)/(COUNTA(AD168:AD186)-COUNTBLANK(AD168:AD186))*100),"")</f>
        <v/>
      </c>
      <c r="AD187" s="129">
        <f>SUM(X187:AB187)</f>
        <v>0</v>
      </c>
      <c r="AF187" s="112">
        <f>SUMIF(AM168:AM186,100,AF168:AF186)</f>
        <v>0</v>
      </c>
      <c r="AG187" s="310" t="str">
        <f>IFERROR(IF(AF$187=0,(SUM(AG168:AG186)/COUNT(AM$168:AM$186)),(SUMPRODUCT(AG168:AG186,AF$168:AF$186)/AF$187)),"")</f>
        <v/>
      </c>
      <c r="AH187" s="310" t="str">
        <f>IFERROR(IF(AF$187=0,(SUM(AH168:AH186)/COUNT(AM$168:AM$186)),(SUMPRODUCT(AH168:AH186,AF$168:AF$186)/AF$187)),"")</f>
        <v/>
      </c>
      <c r="AI187" s="310" t="str">
        <f>IFERROR(IF(AF$187=0,(SUM(AI168:AI186)/COUNT(AM$168:AM$186)),(SUMPRODUCT(AI168:AI186,AF$168:AF$186)/AF$187)),"")</f>
        <v/>
      </c>
      <c r="AJ187" s="310" t="str">
        <f>IFERROR(IF(AF$187=0,(SUM(AJ168:AJ186)/COUNT(AM$168:AM$186)),(SUMPRODUCT(AJ168:AJ186,AF$168:AF$186)/AF$187)),"")</f>
        <v/>
      </c>
      <c r="AK187" s="310" t="str">
        <f>IFERROR(IF(AF$187=0,(SUM(AK168:AK186)/COUNT(AM$168:AM$186)),(SUMPRODUCT(AK168:AK186,AF$168:AF$186)/AF$187)),"")</f>
        <v/>
      </c>
      <c r="AL187" s="113" t="str">
        <f>IFERROR((COUNT(AL168:AL186)/(COUNTA(AM168:AM186)-COUNTBLANK(AM168:AM186))*100),"")</f>
        <v/>
      </c>
      <c r="AM187" s="129">
        <f>SUM(AG187:AK187)</f>
        <v>0</v>
      </c>
    </row>
    <row r="188" spans="1:39" ht="15" customHeight="1" thickBot="1" x14ac:dyDescent="0.35">
      <c r="A188" s="397"/>
      <c r="B188" s="393"/>
      <c r="C188" s="409"/>
      <c r="D188" s="286" t="s">
        <v>450</v>
      </c>
      <c r="E188" s="112" t="str">
        <f>IFERROR(ROUND((F187/100*1+G187/100*2+H187/100*3+I187/100*4+J187/100*5),0),"")</f>
        <v/>
      </c>
      <c r="F188" s="385" t="str">
        <f>IF(E188=1,"Very Good",IF(E188=2,"Good",IF(E188=3,"Fair",IF(E188=4,"Poor",IF(E188=5,"Very Poor","")))))</f>
        <v/>
      </c>
      <c r="G188" s="386"/>
      <c r="H188" s="386"/>
      <c r="I188" s="386"/>
      <c r="J188" s="386"/>
      <c r="K188" s="386"/>
      <c r="L188" s="387"/>
      <c r="N188" s="112" t="str">
        <f>IFERROR(ROUND((O187/100*1+P187/100*2+Q187/100*3+R187/100*4+S187/100*5),0),"")</f>
        <v/>
      </c>
      <c r="O188" s="385" t="str">
        <f>IF(N188=1,"Very Good",IF(N188=2,"Good",IF(N188=3,"Fair",IF(N188=4,"Poor",IF(N188=5,"Very Poor","")))))</f>
        <v/>
      </c>
      <c r="P188" s="386"/>
      <c r="Q188" s="386"/>
      <c r="R188" s="386"/>
      <c r="S188" s="386"/>
      <c r="T188" s="386"/>
      <c r="U188" s="387"/>
      <c r="W188" s="112" t="str">
        <f>IFERROR(ROUND((X187/100*1+Y187/100*2+Z187/100*3+AA187/100*4+AB187/100*5),0),"")</f>
        <v/>
      </c>
      <c r="X188" s="385" t="str">
        <f>IF(W188=1,"Very Good",IF(W188=2,"Good",IF(W188=3,"Fair",IF(W188=4,"Poor",IF(W188=5,"Very Poor","")))))</f>
        <v/>
      </c>
      <c r="Y188" s="386"/>
      <c r="Z188" s="386"/>
      <c r="AA188" s="386"/>
      <c r="AB188" s="386"/>
      <c r="AC188" s="386"/>
      <c r="AD188" s="387"/>
      <c r="AF188" s="112" t="str">
        <f>IFERROR(ROUND((AG187/100*1+AH187/100*2+AI187/100*3+AJ187/100*4+AK187/100*5),0),"")</f>
        <v/>
      </c>
      <c r="AG188" s="385" t="str">
        <f>IF(AF188=1,"Very Good",IF(AF188=2,"Good",IF(AF188=3,"Fair",IF(AF188=4,"Poor",IF(AF188=5,"Very Poor","")))))</f>
        <v/>
      </c>
      <c r="AH188" s="386"/>
      <c r="AI188" s="386"/>
      <c r="AJ188" s="386"/>
      <c r="AK188" s="386"/>
      <c r="AL188" s="386"/>
      <c r="AM188" s="387"/>
    </row>
    <row r="189" spans="1:39" ht="15" customHeight="1" x14ac:dyDescent="0.3">
      <c r="A189" s="397"/>
      <c r="B189" s="391" t="s">
        <v>31</v>
      </c>
      <c r="C189" s="396" t="s">
        <v>80</v>
      </c>
      <c r="D189" s="138" t="s">
        <v>194</v>
      </c>
      <c r="E189" s="134"/>
      <c r="F189" s="137"/>
      <c r="G189" s="136"/>
      <c r="H189" s="136"/>
      <c r="I189" s="136"/>
      <c r="J189" s="136"/>
      <c r="K189" s="131"/>
      <c r="L189" s="109" t="str">
        <f t="shared" ref="L189:L196" si="42">IF(K189&gt;0,"N/A",IF(SUM(F189:J189)=0,"",SUM(F189:J189)))</f>
        <v/>
      </c>
      <c r="N189" s="134"/>
      <c r="O189" s="137"/>
      <c r="P189" s="136"/>
      <c r="Q189" s="136"/>
      <c r="R189" s="136"/>
      <c r="S189" s="136"/>
      <c r="T189" s="131"/>
      <c r="U189" s="109" t="str">
        <f t="shared" ref="U189:U196" si="43">IF(T189&gt;0,"N/A",IF(SUM(O189:S189)=0,"",SUM(O189:S189)))</f>
        <v/>
      </c>
      <c r="W189" s="134"/>
      <c r="X189" s="137"/>
      <c r="Y189" s="136"/>
      <c r="Z189" s="136"/>
      <c r="AA189" s="136"/>
      <c r="AB189" s="136"/>
      <c r="AC189" s="131"/>
      <c r="AD189" s="109" t="str">
        <f t="shared" ref="AD189:AD196" si="44">IF(AC189&gt;0,"N/A",IF(SUM(X189:AB189)=0,"",SUM(X189:AB189)))</f>
        <v/>
      </c>
      <c r="AF189" s="134"/>
      <c r="AG189" s="137"/>
      <c r="AH189" s="136"/>
      <c r="AI189" s="136"/>
      <c r="AJ189" s="136"/>
      <c r="AK189" s="136"/>
      <c r="AL189" s="131"/>
      <c r="AM189" s="109" t="str">
        <f t="shared" ref="AM189:AM196" si="45">IF(AL189&gt;0,"N/A",IF(SUM(AG189:AK189)=0,"",SUM(AG189:AK189)))</f>
        <v/>
      </c>
    </row>
    <row r="190" spans="1:39" x14ac:dyDescent="0.3">
      <c r="A190" s="397"/>
      <c r="B190" s="392"/>
      <c r="C190" s="397"/>
      <c r="D190" s="145" t="s">
        <v>321</v>
      </c>
      <c r="E190" s="134"/>
      <c r="F190" s="133"/>
      <c r="G190" s="132"/>
      <c r="H190" s="132"/>
      <c r="I190" s="132"/>
      <c r="J190" s="132"/>
      <c r="K190" s="131"/>
      <c r="L190" s="109" t="str">
        <f t="shared" si="42"/>
        <v/>
      </c>
      <c r="N190" s="134"/>
      <c r="O190" s="133"/>
      <c r="P190" s="132"/>
      <c r="Q190" s="132"/>
      <c r="R190" s="132"/>
      <c r="S190" s="132"/>
      <c r="T190" s="131"/>
      <c r="U190" s="109" t="str">
        <f t="shared" si="43"/>
        <v/>
      </c>
      <c r="W190" s="134"/>
      <c r="X190" s="133"/>
      <c r="Y190" s="132"/>
      <c r="Z190" s="132"/>
      <c r="AA190" s="132"/>
      <c r="AB190" s="132"/>
      <c r="AC190" s="131"/>
      <c r="AD190" s="109" t="str">
        <f t="shared" si="44"/>
        <v/>
      </c>
      <c r="AF190" s="134"/>
      <c r="AG190" s="133"/>
      <c r="AH190" s="132"/>
      <c r="AI190" s="132"/>
      <c r="AJ190" s="132"/>
      <c r="AK190" s="132"/>
      <c r="AL190" s="131"/>
      <c r="AM190" s="109" t="str">
        <f t="shared" si="45"/>
        <v/>
      </c>
    </row>
    <row r="191" spans="1:39" x14ac:dyDescent="0.3">
      <c r="A191" s="397"/>
      <c r="B191" s="392"/>
      <c r="C191" s="397"/>
      <c r="D191" s="138" t="s">
        <v>322</v>
      </c>
      <c r="E191" s="134"/>
      <c r="F191" s="133"/>
      <c r="G191" s="132"/>
      <c r="H191" s="132"/>
      <c r="I191" s="132"/>
      <c r="J191" s="132"/>
      <c r="K191" s="131"/>
      <c r="L191" s="109" t="str">
        <f t="shared" si="42"/>
        <v/>
      </c>
      <c r="N191" s="134"/>
      <c r="O191" s="133"/>
      <c r="P191" s="132"/>
      <c r="Q191" s="132"/>
      <c r="R191" s="132"/>
      <c r="S191" s="132"/>
      <c r="T191" s="131"/>
      <c r="U191" s="109" t="str">
        <f t="shared" si="43"/>
        <v/>
      </c>
      <c r="W191" s="134"/>
      <c r="X191" s="133"/>
      <c r="Y191" s="132"/>
      <c r="Z191" s="132"/>
      <c r="AA191" s="132"/>
      <c r="AB191" s="132"/>
      <c r="AC191" s="131"/>
      <c r="AD191" s="109" t="str">
        <f t="shared" si="44"/>
        <v/>
      </c>
      <c r="AF191" s="134"/>
      <c r="AG191" s="133"/>
      <c r="AH191" s="132"/>
      <c r="AI191" s="132"/>
      <c r="AJ191" s="132"/>
      <c r="AK191" s="132"/>
      <c r="AL191" s="131"/>
      <c r="AM191" s="109" t="str">
        <f t="shared" si="45"/>
        <v/>
      </c>
    </row>
    <row r="192" spans="1:39" x14ac:dyDescent="0.3">
      <c r="A192" s="397"/>
      <c r="B192" s="392"/>
      <c r="C192" s="397"/>
      <c r="D192" s="138" t="s">
        <v>323</v>
      </c>
      <c r="E192" s="134"/>
      <c r="F192" s="133"/>
      <c r="G192" s="132"/>
      <c r="H192" s="132"/>
      <c r="I192" s="132"/>
      <c r="J192" s="132"/>
      <c r="K192" s="131"/>
      <c r="L192" s="109" t="str">
        <f t="shared" si="42"/>
        <v/>
      </c>
      <c r="N192" s="134"/>
      <c r="O192" s="133"/>
      <c r="P192" s="132"/>
      <c r="Q192" s="132"/>
      <c r="R192" s="132"/>
      <c r="S192" s="132"/>
      <c r="T192" s="131"/>
      <c r="U192" s="109" t="str">
        <f t="shared" si="43"/>
        <v/>
      </c>
      <c r="W192" s="134"/>
      <c r="X192" s="133"/>
      <c r="Y192" s="132"/>
      <c r="Z192" s="132"/>
      <c r="AA192" s="132"/>
      <c r="AB192" s="132"/>
      <c r="AC192" s="131"/>
      <c r="AD192" s="109" t="str">
        <f t="shared" si="44"/>
        <v/>
      </c>
      <c r="AF192" s="134"/>
      <c r="AG192" s="133"/>
      <c r="AH192" s="132"/>
      <c r="AI192" s="132"/>
      <c r="AJ192" s="132"/>
      <c r="AK192" s="132"/>
      <c r="AL192" s="131"/>
      <c r="AM192" s="109" t="str">
        <f t="shared" si="45"/>
        <v/>
      </c>
    </row>
    <row r="193" spans="1:39" ht="15" customHeight="1" x14ac:dyDescent="0.3">
      <c r="A193" s="397"/>
      <c r="B193" s="392"/>
      <c r="C193" s="397"/>
      <c r="D193" s="145" t="s">
        <v>178</v>
      </c>
      <c r="E193" s="134"/>
      <c r="F193" s="133"/>
      <c r="G193" s="132"/>
      <c r="H193" s="132"/>
      <c r="I193" s="132"/>
      <c r="J193" s="132"/>
      <c r="K193" s="131"/>
      <c r="L193" s="109" t="str">
        <f t="shared" si="42"/>
        <v/>
      </c>
      <c r="N193" s="134"/>
      <c r="O193" s="133"/>
      <c r="P193" s="132"/>
      <c r="Q193" s="132"/>
      <c r="R193" s="132"/>
      <c r="S193" s="132"/>
      <c r="T193" s="131"/>
      <c r="U193" s="109" t="str">
        <f t="shared" si="43"/>
        <v/>
      </c>
      <c r="W193" s="134"/>
      <c r="X193" s="133"/>
      <c r="Y193" s="132"/>
      <c r="Z193" s="132"/>
      <c r="AA193" s="132"/>
      <c r="AB193" s="132"/>
      <c r="AC193" s="131"/>
      <c r="AD193" s="109" t="str">
        <f t="shared" si="44"/>
        <v/>
      </c>
      <c r="AF193" s="134"/>
      <c r="AG193" s="133"/>
      <c r="AH193" s="132"/>
      <c r="AI193" s="132"/>
      <c r="AJ193" s="132"/>
      <c r="AK193" s="132"/>
      <c r="AL193" s="131"/>
      <c r="AM193" s="109" t="str">
        <f t="shared" si="45"/>
        <v/>
      </c>
    </row>
    <row r="194" spans="1:39" ht="15" customHeight="1" x14ac:dyDescent="0.3">
      <c r="A194" s="397"/>
      <c r="B194" s="392"/>
      <c r="C194" s="397"/>
      <c r="D194" s="145" t="s">
        <v>178</v>
      </c>
      <c r="E194" s="134"/>
      <c r="F194" s="133"/>
      <c r="G194" s="132"/>
      <c r="H194" s="132"/>
      <c r="I194" s="132"/>
      <c r="J194" s="132"/>
      <c r="K194" s="131"/>
      <c r="L194" s="109" t="str">
        <f t="shared" si="42"/>
        <v/>
      </c>
      <c r="N194" s="134"/>
      <c r="O194" s="133"/>
      <c r="P194" s="132"/>
      <c r="Q194" s="132"/>
      <c r="R194" s="132"/>
      <c r="S194" s="132"/>
      <c r="T194" s="131"/>
      <c r="U194" s="109" t="str">
        <f t="shared" si="43"/>
        <v/>
      </c>
      <c r="W194" s="134"/>
      <c r="X194" s="133"/>
      <c r="Y194" s="132"/>
      <c r="Z194" s="132"/>
      <c r="AA194" s="132"/>
      <c r="AB194" s="132"/>
      <c r="AC194" s="131"/>
      <c r="AD194" s="109" t="str">
        <f t="shared" si="44"/>
        <v/>
      </c>
      <c r="AF194" s="134"/>
      <c r="AG194" s="133"/>
      <c r="AH194" s="132"/>
      <c r="AI194" s="132"/>
      <c r="AJ194" s="132"/>
      <c r="AK194" s="132"/>
      <c r="AL194" s="131"/>
      <c r="AM194" s="109" t="str">
        <f t="shared" si="45"/>
        <v/>
      </c>
    </row>
    <row r="195" spans="1:39" ht="15" customHeight="1" x14ac:dyDescent="0.3">
      <c r="A195" s="397"/>
      <c r="B195" s="392"/>
      <c r="C195" s="397"/>
      <c r="D195" s="145" t="s">
        <v>178</v>
      </c>
      <c r="E195" s="134"/>
      <c r="F195" s="133"/>
      <c r="G195" s="132"/>
      <c r="H195" s="132"/>
      <c r="I195" s="132"/>
      <c r="J195" s="132"/>
      <c r="K195" s="131"/>
      <c r="L195" s="109" t="str">
        <f t="shared" si="42"/>
        <v/>
      </c>
      <c r="N195" s="134"/>
      <c r="O195" s="133"/>
      <c r="P195" s="132"/>
      <c r="Q195" s="132"/>
      <c r="R195" s="132"/>
      <c r="S195" s="132"/>
      <c r="T195" s="131"/>
      <c r="U195" s="109" t="str">
        <f t="shared" si="43"/>
        <v/>
      </c>
      <c r="W195" s="134"/>
      <c r="X195" s="133"/>
      <c r="Y195" s="132"/>
      <c r="Z195" s="132"/>
      <c r="AA195" s="132"/>
      <c r="AB195" s="132"/>
      <c r="AC195" s="131"/>
      <c r="AD195" s="109" t="str">
        <f t="shared" si="44"/>
        <v/>
      </c>
      <c r="AF195" s="134"/>
      <c r="AG195" s="133"/>
      <c r="AH195" s="132"/>
      <c r="AI195" s="132"/>
      <c r="AJ195" s="132"/>
      <c r="AK195" s="132"/>
      <c r="AL195" s="131"/>
      <c r="AM195" s="109" t="str">
        <f t="shared" si="45"/>
        <v/>
      </c>
    </row>
    <row r="196" spans="1:39" ht="15" customHeight="1" thickBot="1" x14ac:dyDescent="0.35">
      <c r="A196" s="397"/>
      <c r="B196" s="392"/>
      <c r="C196" s="397"/>
      <c r="D196" s="143" t="s">
        <v>178</v>
      </c>
      <c r="E196" s="134"/>
      <c r="F196" s="217"/>
      <c r="G196" s="218"/>
      <c r="H196" s="218"/>
      <c r="I196" s="218"/>
      <c r="J196" s="218"/>
      <c r="K196" s="219"/>
      <c r="L196" s="109" t="str">
        <f t="shared" si="42"/>
        <v/>
      </c>
      <c r="N196" s="134"/>
      <c r="O196" s="217"/>
      <c r="P196" s="218"/>
      <c r="Q196" s="218"/>
      <c r="R196" s="218"/>
      <c r="S196" s="218"/>
      <c r="T196" s="219"/>
      <c r="U196" s="109" t="str">
        <f t="shared" si="43"/>
        <v/>
      </c>
      <c r="W196" s="134"/>
      <c r="X196" s="217"/>
      <c r="Y196" s="218"/>
      <c r="Z196" s="218"/>
      <c r="AA196" s="218"/>
      <c r="AB196" s="218"/>
      <c r="AC196" s="219"/>
      <c r="AD196" s="109" t="str">
        <f t="shared" si="44"/>
        <v/>
      </c>
      <c r="AF196" s="134"/>
      <c r="AG196" s="217"/>
      <c r="AH196" s="218"/>
      <c r="AI196" s="218"/>
      <c r="AJ196" s="218"/>
      <c r="AK196" s="218"/>
      <c r="AL196" s="219"/>
      <c r="AM196" s="109" t="str">
        <f t="shared" si="45"/>
        <v/>
      </c>
    </row>
    <row r="197" spans="1:39" ht="15" customHeight="1" thickBot="1" x14ac:dyDescent="0.35">
      <c r="A197" s="397"/>
      <c r="B197" s="392"/>
      <c r="C197" s="433"/>
      <c r="D197" s="286" t="s">
        <v>451</v>
      </c>
      <c r="E197" s="112">
        <f>SUMIF(L189:L196,100,E189:E196)</f>
        <v>0</v>
      </c>
      <c r="F197" s="310" t="str">
        <f>IFERROR(IF(E$197=0,(SUM(F189:F196)/COUNT(L$189:L$196)),(SUMPRODUCT(F189:F196,E$189:E$196)/E$197)),"")</f>
        <v/>
      </c>
      <c r="G197" s="310" t="str">
        <f>IFERROR(IF(E$197=0,(SUM(G189:G196)/COUNT(L$189:L$196)),(SUMPRODUCT(G189:G196,E$189:E$196)/E$197)),"")</f>
        <v/>
      </c>
      <c r="H197" s="310" t="str">
        <f>IFERROR(IF(E$197=0,(SUM(H189:H196)/COUNT(L$189:L$196)),(SUMPRODUCT(H189:H196,E$189:E$196)/E$197)),"")</f>
        <v/>
      </c>
      <c r="I197" s="310" t="str">
        <f>IFERROR(IF(E$197=0,(SUM(I189:I196)/COUNT(L$189:L$196)),(SUMPRODUCT(I189:I196,E$189:E$196)/E$197)),"")</f>
        <v/>
      </c>
      <c r="J197" s="310" t="str">
        <f>IFERROR(IF(E$197=0,(SUM(J189:J196)/COUNT(L$189:L$196)),(SUMPRODUCT(J189:J196,E$189:E$196)/E$197)),"")</f>
        <v/>
      </c>
      <c r="K197" s="113" t="str">
        <f>IFERROR((COUNT(K189:K196)/(COUNTA(L189:L196)-COUNTBLANK(L189:L196))*100),"")</f>
        <v/>
      </c>
      <c r="L197" s="129">
        <f>SUM(F197:J197)</f>
        <v>0</v>
      </c>
      <c r="N197" s="112">
        <f>SUMIF(U189:U196,100,N189:N196)</f>
        <v>0</v>
      </c>
      <c r="O197" s="310" t="str">
        <f>IFERROR(IF(N$197=0,(SUM(O189:O196)/COUNT(U$189:U$196)),(SUMPRODUCT(O189:O196,N$189:N$196)/N$197)),"")</f>
        <v/>
      </c>
      <c r="P197" s="310" t="str">
        <f>IFERROR(IF(N$197=0,(SUM(P189:P196)/COUNT(U$189:U$196)),(SUMPRODUCT(P189:P196,N$189:N$196)/N$197)),"")</f>
        <v/>
      </c>
      <c r="Q197" s="310" t="str">
        <f>IFERROR(IF(N$197=0,(SUM(Q189:Q196)/COUNT(U$189:U$196)),(SUMPRODUCT(Q189:Q196,N$189:N$196)/N$197)),"")</f>
        <v/>
      </c>
      <c r="R197" s="310" t="str">
        <f>IFERROR(IF(N$197=0,(SUM(R189:R196)/COUNT(U$189:U$196)),(SUMPRODUCT(R189:R196,N$189:N$196)/N$197)),"")</f>
        <v/>
      </c>
      <c r="S197" s="310" t="str">
        <f>IFERROR(IF(N$197=0,(SUM(S189:S196)/COUNT(U$189:U$196)),(SUMPRODUCT(S189:S196,N$189:N$196)/N$197)),"")</f>
        <v/>
      </c>
      <c r="T197" s="113" t="str">
        <f>IFERROR((COUNT(T189:T196)/(COUNTA(U189:U196)-COUNTBLANK(U189:U196))*100),"")</f>
        <v/>
      </c>
      <c r="U197" s="129">
        <f>SUM(O197:S197)</f>
        <v>0</v>
      </c>
      <c r="W197" s="112">
        <f>SUMIF(AD189:AD196,100,W189:W196)</f>
        <v>0</v>
      </c>
      <c r="X197" s="310" t="str">
        <f>IFERROR(IF(W$197=0,(SUM(X189:X196)/COUNT(AD$189:AD$196)),(SUMPRODUCT(X189:X196,W$189:W$196)/W$197)),"")</f>
        <v/>
      </c>
      <c r="Y197" s="310" t="str">
        <f>IFERROR(IF(W$197=0,(SUM(Y189:Y196)/COUNT(AD$189:AD$196)),(SUMPRODUCT(Y189:Y196,W$189:W$196)/W$197)),"")</f>
        <v/>
      </c>
      <c r="Z197" s="310" t="str">
        <f>IFERROR(IF(W$197=0,(SUM(Z189:Z196)/COUNT(AD$189:AD$196)),(SUMPRODUCT(Z189:Z196,W$189:W$196)/W$197)),"")</f>
        <v/>
      </c>
      <c r="AA197" s="310" t="str">
        <f>IFERROR(IF(W$197=0,(SUM(AA189:AA196)/COUNT(AD$189:AD$196)),(SUMPRODUCT(AA189:AA196,W$189:W$196)/W$197)),"")</f>
        <v/>
      </c>
      <c r="AB197" s="310" t="str">
        <f>IFERROR(IF(W$197=0,(SUM(AB189:AB196)/COUNT(AD$189:AD$196)),(SUMPRODUCT(AB189:AB196,W$189:W$196)/W$197)),"")</f>
        <v/>
      </c>
      <c r="AC197" s="113" t="str">
        <f>IFERROR((COUNT(AC189:AC196)/(COUNTA(AD189:AD196)-COUNTBLANK(AD189:AD196))*100),"")</f>
        <v/>
      </c>
      <c r="AD197" s="129">
        <f>SUM(X197:AB197)</f>
        <v>0</v>
      </c>
      <c r="AF197" s="112">
        <f>SUMIF(AM189:AM196,100,AF189:AF196)</f>
        <v>0</v>
      </c>
      <c r="AG197" s="310" t="str">
        <f>IFERROR(IF(AF$197=0,(SUM(AG189:AG196)/COUNT(AM$189:AM$196)),(SUMPRODUCT(AG189:AG196,AF$189:AF$196)/AF$197)),"")</f>
        <v/>
      </c>
      <c r="AH197" s="310" t="str">
        <f>IFERROR(IF(AF$197=0,(SUM(AH189:AH196)/COUNT(AM$189:AM$196)),(SUMPRODUCT(AH189:AH196,AF$189:AF$196)/AF$197)),"")</f>
        <v/>
      </c>
      <c r="AI197" s="310" t="str">
        <f>IFERROR(IF(AF$197=0,(SUM(AI189:AI196)/COUNT(AM$189:AM$196)),(SUMPRODUCT(AI189:AI196,AF$189:AF$196)/AF$197)),"")</f>
        <v/>
      </c>
      <c r="AJ197" s="310" t="str">
        <f>IFERROR(IF(AF$197=0,(SUM(AJ189:AJ196)/COUNT(AM$189:AM$196)),(SUMPRODUCT(AJ189:AJ196,AF$189:AF$196)/AF$197)),"")</f>
        <v/>
      </c>
      <c r="AK197" s="310" t="str">
        <f>IFERROR(IF(AF$197=0,(SUM(AK189:AK196)/COUNT(AM$189:AM$196)),(SUMPRODUCT(AK189:AK196,AF$189:AF$196)/AF$197)),"")</f>
        <v/>
      </c>
      <c r="AL197" s="113" t="str">
        <f>IFERROR((COUNT(AL189:AL196)/(COUNTA(AM189:AM196)-COUNTBLANK(AM189:AM196))*100),"")</f>
        <v/>
      </c>
      <c r="AM197" s="129">
        <f>SUM(AG197:AK197)</f>
        <v>0</v>
      </c>
    </row>
    <row r="198" spans="1:39" ht="15" customHeight="1" thickBot="1" x14ac:dyDescent="0.35">
      <c r="A198" s="398"/>
      <c r="B198" s="392"/>
      <c r="C198" s="434"/>
      <c r="D198" s="286" t="s">
        <v>452</v>
      </c>
      <c r="E198" s="112" t="str">
        <f>IFERROR(ROUND((F197/100*1+G197/100*2+H197/100*3+I197/100*4+J197/100*5),0),"")</f>
        <v/>
      </c>
      <c r="F198" s="385" t="str">
        <f>IF(E198=1,"Very Good",IF(E198=2,"Good",IF(E198=3,"Fair",IF(E198=4,"Poor",IF(E198=5,"Very Poor","")))))</f>
        <v/>
      </c>
      <c r="G198" s="386"/>
      <c r="H198" s="386"/>
      <c r="I198" s="386"/>
      <c r="J198" s="386"/>
      <c r="K198" s="386"/>
      <c r="L198" s="387"/>
      <c r="N198" s="112" t="str">
        <f>IFERROR(ROUND((O197/100*1+P197/100*2+Q197/100*3+R197/100*4+S197/100*5),0),"")</f>
        <v/>
      </c>
      <c r="O198" s="385" t="str">
        <f>IF(N198=1,"Very Good",IF(N198=2,"Good",IF(N198=3,"Fair",IF(N198=4,"Poor",IF(N198=5,"Very Poor","")))))</f>
        <v/>
      </c>
      <c r="P198" s="386"/>
      <c r="Q198" s="386"/>
      <c r="R198" s="386"/>
      <c r="S198" s="386"/>
      <c r="T198" s="386"/>
      <c r="U198" s="387"/>
      <c r="W198" s="112" t="str">
        <f>IFERROR(ROUND((X197/100*1+Y197/100*2+Z197/100*3+AA197/100*4+AB197/100*5),0),"")</f>
        <v/>
      </c>
      <c r="X198" s="385" t="str">
        <f>IF(W198=1,"Very Good",IF(W198=2,"Good",IF(W198=3,"Fair",IF(W198=4,"Poor",IF(W198=5,"Very Poor","")))))</f>
        <v/>
      </c>
      <c r="Y198" s="386"/>
      <c r="Z198" s="386"/>
      <c r="AA198" s="386"/>
      <c r="AB198" s="386"/>
      <c r="AC198" s="386"/>
      <c r="AD198" s="387"/>
      <c r="AF198" s="112" t="str">
        <f>IFERROR(ROUND((AG197/100*1+AH197/100*2+AI197/100*3+AJ197/100*4+AK197/100*5),0),"")</f>
        <v/>
      </c>
      <c r="AG198" s="385" t="str">
        <f>IF(AF198=1,"Very Good",IF(AF198=2,"Good",IF(AF198=3,"Fair",IF(AF198=4,"Poor",IF(AF198=5,"Very Poor","")))))</f>
        <v/>
      </c>
      <c r="AH198" s="386"/>
      <c r="AI198" s="386"/>
      <c r="AJ198" s="386"/>
      <c r="AK198" s="386"/>
      <c r="AL198" s="386"/>
      <c r="AM198" s="387"/>
    </row>
    <row r="199" spans="1:39" ht="15" customHeight="1" x14ac:dyDescent="0.3">
      <c r="A199" s="396" t="s">
        <v>300</v>
      </c>
      <c r="B199" s="391" t="s">
        <v>30</v>
      </c>
      <c r="C199" s="396" t="s">
        <v>143</v>
      </c>
      <c r="D199" s="145" t="s">
        <v>178</v>
      </c>
      <c r="E199" s="134"/>
      <c r="F199" s="133"/>
      <c r="G199" s="132"/>
      <c r="H199" s="132"/>
      <c r="I199" s="132"/>
      <c r="J199" s="132"/>
      <c r="K199" s="131"/>
      <c r="L199" s="109" t="str">
        <f t="shared" ref="L199:L207" si="46">IF(K199&gt;0,"N/A",IF(SUM(F199:J199)=0,"",SUM(F199:J199)))</f>
        <v/>
      </c>
      <c r="N199" s="134"/>
      <c r="O199" s="133"/>
      <c r="P199" s="132"/>
      <c r="Q199" s="132"/>
      <c r="R199" s="132"/>
      <c r="S199" s="132"/>
      <c r="T199" s="131"/>
      <c r="U199" s="109" t="str">
        <f t="shared" ref="U199:U207" si="47">IF(T199&gt;0,"N/A",IF(SUM(O199:S199)=0,"",SUM(O199:S199)))</f>
        <v/>
      </c>
      <c r="W199" s="134"/>
      <c r="X199" s="133"/>
      <c r="Y199" s="132"/>
      <c r="Z199" s="132"/>
      <c r="AA199" s="132"/>
      <c r="AB199" s="132"/>
      <c r="AC199" s="131"/>
      <c r="AD199" s="109" t="str">
        <f t="shared" ref="AD199:AD207" si="48">IF(AC199&gt;0,"N/A",IF(SUM(X199:AB199)=0,"",SUM(X199:AB199)))</f>
        <v/>
      </c>
      <c r="AF199" s="134"/>
      <c r="AG199" s="133"/>
      <c r="AH199" s="132"/>
      <c r="AI199" s="132"/>
      <c r="AJ199" s="132"/>
      <c r="AK199" s="132"/>
      <c r="AL199" s="131"/>
      <c r="AM199" s="109" t="str">
        <f t="shared" ref="AM199:AM207" si="49">IF(AL199&gt;0,"N/A",IF(SUM(AG199:AK199)=0,"",SUM(AG199:AK199)))</f>
        <v/>
      </c>
    </row>
    <row r="200" spans="1:39" x14ac:dyDescent="0.3">
      <c r="A200" s="397"/>
      <c r="B200" s="392"/>
      <c r="C200" s="397"/>
      <c r="D200" s="143" t="s">
        <v>178</v>
      </c>
      <c r="E200" s="134"/>
      <c r="F200" s="133"/>
      <c r="G200" s="132"/>
      <c r="H200" s="132"/>
      <c r="I200" s="132"/>
      <c r="J200" s="132"/>
      <c r="K200" s="131"/>
      <c r="L200" s="109" t="str">
        <f t="shared" si="46"/>
        <v/>
      </c>
      <c r="N200" s="134"/>
      <c r="O200" s="133"/>
      <c r="P200" s="132"/>
      <c r="Q200" s="132"/>
      <c r="R200" s="132"/>
      <c r="S200" s="132"/>
      <c r="T200" s="131"/>
      <c r="U200" s="109" t="str">
        <f t="shared" si="47"/>
        <v/>
      </c>
      <c r="W200" s="134"/>
      <c r="X200" s="133"/>
      <c r="Y200" s="132"/>
      <c r="Z200" s="132"/>
      <c r="AA200" s="132"/>
      <c r="AB200" s="132"/>
      <c r="AC200" s="131"/>
      <c r="AD200" s="109" t="str">
        <f t="shared" si="48"/>
        <v/>
      </c>
      <c r="AF200" s="134"/>
      <c r="AG200" s="133"/>
      <c r="AH200" s="132"/>
      <c r="AI200" s="132"/>
      <c r="AJ200" s="132"/>
      <c r="AK200" s="132"/>
      <c r="AL200" s="131"/>
      <c r="AM200" s="109" t="str">
        <f t="shared" si="49"/>
        <v/>
      </c>
    </row>
    <row r="201" spans="1:39" x14ac:dyDescent="0.3">
      <c r="A201" s="397"/>
      <c r="B201" s="392"/>
      <c r="C201" s="397"/>
      <c r="D201" s="143" t="s">
        <v>178</v>
      </c>
      <c r="E201" s="134"/>
      <c r="F201" s="133"/>
      <c r="G201" s="132"/>
      <c r="H201" s="132"/>
      <c r="I201" s="132"/>
      <c r="J201" s="132"/>
      <c r="K201" s="131"/>
      <c r="L201" s="109" t="str">
        <f t="shared" si="46"/>
        <v/>
      </c>
      <c r="N201" s="134"/>
      <c r="O201" s="133"/>
      <c r="P201" s="132"/>
      <c r="Q201" s="132"/>
      <c r="R201" s="132"/>
      <c r="S201" s="132"/>
      <c r="T201" s="131"/>
      <c r="U201" s="109" t="str">
        <f t="shared" si="47"/>
        <v/>
      </c>
      <c r="W201" s="134"/>
      <c r="X201" s="133"/>
      <c r="Y201" s="132"/>
      <c r="Z201" s="132"/>
      <c r="AA201" s="132"/>
      <c r="AB201" s="132"/>
      <c r="AC201" s="131"/>
      <c r="AD201" s="109" t="str">
        <f t="shared" si="48"/>
        <v/>
      </c>
      <c r="AF201" s="134"/>
      <c r="AG201" s="133"/>
      <c r="AH201" s="132"/>
      <c r="AI201" s="132"/>
      <c r="AJ201" s="132"/>
      <c r="AK201" s="132"/>
      <c r="AL201" s="131"/>
      <c r="AM201" s="109" t="str">
        <f t="shared" si="49"/>
        <v/>
      </c>
    </row>
    <row r="202" spans="1:39" x14ac:dyDescent="0.3">
      <c r="A202" s="397"/>
      <c r="B202" s="392"/>
      <c r="C202" s="397"/>
      <c r="D202" s="145" t="s">
        <v>178</v>
      </c>
      <c r="E202" s="134"/>
      <c r="F202" s="133"/>
      <c r="G202" s="132"/>
      <c r="H202" s="132"/>
      <c r="I202" s="132"/>
      <c r="J202" s="132"/>
      <c r="K202" s="131"/>
      <c r="L202" s="109" t="str">
        <f t="shared" si="46"/>
        <v/>
      </c>
      <c r="N202" s="134"/>
      <c r="O202" s="133"/>
      <c r="P202" s="132"/>
      <c r="Q202" s="132"/>
      <c r="R202" s="132"/>
      <c r="S202" s="132"/>
      <c r="T202" s="131"/>
      <c r="U202" s="109" t="str">
        <f t="shared" si="47"/>
        <v/>
      </c>
      <c r="W202" s="134"/>
      <c r="X202" s="133"/>
      <c r="Y202" s="132"/>
      <c r="Z202" s="132"/>
      <c r="AA202" s="132"/>
      <c r="AB202" s="132"/>
      <c r="AC202" s="131"/>
      <c r="AD202" s="109" t="str">
        <f t="shared" si="48"/>
        <v/>
      </c>
      <c r="AF202" s="134"/>
      <c r="AG202" s="133"/>
      <c r="AH202" s="132"/>
      <c r="AI202" s="132"/>
      <c r="AJ202" s="132"/>
      <c r="AK202" s="132"/>
      <c r="AL202" s="131"/>
      <c r="AM202" s="109" t="str">
        <f t="shared" si="49"/>
        <v/>
      </c>
    </row>
    <row r="203" spans="1:39" x14ac:dyDescent="0.3">
      <c r="A203" s="397"/>
      <c r="B203" s="392"/>
      <c r="C203" s="397"/>
      <c r="D203" s="145" t="s">
        <v>178</v>
      </c>
      <c r="E203" s="134"/>
      <c r="F203" s="133"/>
      <c r="G203" s="132"/>
      <c r="H203" s="132"/>
      <c r="I203" s="132"/>
      <c r="J203" s="132"/>
      <c r="K203" s="131"/>
      <c r="L203" s="109" t="str">
        <f t="shared" si="46"/>
        <v/>
      </c>
      <c r="N203" s="134"/>
      <c r="O203" s="133"/>
      <c r="P203" s="132"/>
      <c r="Q203" s="132"/>
      <c r="R203" s="132"/>
      <c r="S203" s="132"/>
      <c r="T203" s="131"/>
      <c r="U203" s="109" t="str">
        <f t="shared" si="47"/>
        <v/>
      </c>
      <c r="W203" s="134"/>
      <c r="X203" s="133"/>
      <c r="Y203" s="132"/>
      <c r="Z203" s="132"/>
      <c r="AA203" s="132"/>
      <c r="AB203" s="132"/>
      <c r="AC203" s="131"/>
      <c r="AD203" s="109" t="str">
        <f t="shared" si="48"/>
        <v/>
      </c>
      <c r="AF203" s="134"/>
      <c r="AG203" s="133"/>
      <c r="AH203" s="132"/>
      <c r="AI203" s="132"/>
      <c r="AJ203" s="132"/>
      <c r="AK203" s="132"/>
      <c r="AL203" s="131"/>
      <c r="AM203" s="109" t="str">
        <f t="shared" si="49"/>
        <v/>
      </c>
    </row>
    <row r="204" spans="1:39" x14ac:dyDescent="0.3">
      <c r="A204" s="397"/>
      <c r="B204" s="392"/>
      <c r="C204" s="397"/>
      <c r="D204" s="153" t="s">
        <v>178</v>
      </c>
      <c r="E204" s="134"/>
      <c r="F204" s="133"/>
      <c r="G204" s="132"/>
      <c r="H204" s="132"/>
      <c r="I204" s="132"/>
      <c r="J204" s="132"/>
      <c r="K204" s="131"/>
      <c r="L204" s="109" t="str">
        <f t="shared" si="46"/>
        <v/>
      </c>
      <c r="N204" s="134"/>
      <c r="O204" s="133"/>
      <c r="P204" s="132"/>
      <c r="Q204" s="132"/>
      <c r="R204" s="132"/>
      <c r="S204" s="132"/>
      <c r="T204" s="131"/>
      <c r="U204" s="109" t="str">
        <f t="shared" si="47"/>
        <v/>
      </c>
      <c r="W204" s="134"/>
      <c r="X204" s="133"/>
      <c r="Y204" s="132"/>
      <c r="Z204" s="132"/>
      <c r="AA204" s="132"/>
      <c r="AB204" s="132"/>
      <c r="AC204" s="131"/>
      <c r="AD204" s="109" t="str">
        <f t="shared" si="48"/>
        <v/>
      </c>
      <c r="AF204" s="134"/>
      <c r="AG204" s="133"/>
      <c r="AH204" s="132"/>
      <c r="AI204" s="132"/>
      <c r="AJ204" s="132"/>
      <c r="AK204" s="132"/>
      <c r="AL204" s="131"/>
      <c r="AM204" s="109" t="str">
        <f t="shared" si="49"/>
        <v/>
      </c>
    </row>
    <row r="205" spans="1:39" x14ac:dyDescent="0.3">
      <c r="A205" s="397"/>
      <c r="B205" s="392"/>
      <c r="C205" s="397"/>
      <c r="D205" s="153" t="s">
        <v>178</v>
      </c>
      <c r="E205" s="134"/>
      <c r="F205" s="133"/>
      <c r="G205" s="132"/>
      <c r="H205" s="132"/>
      <c r="I205" s="132"/>
      <c r="J205" s="132"/>
      <c r="K205" s="131"/>
      <c r="L205" s="109" t="str">
        <f t="shared" si="46"/>
        <v/>
      </c>
      <c r="N205" s="134"/>
      <c r="O205" s="133"/>
      <c r="P205" s="132"/>
      <c r="Q205" s="132"/>
      <c r="R205" s="132"/>
      <c r="S205" s="132"/>
      <c r="T205" s="131"/>
      <c r="U205" s="109" t="str">
        <f t="shared" si="47"/>
        <v/>
      </c>
      <c r="W205" s="134"/>
      <c r="X205" s="133"/>
      <c r="Y205" s="132"/>
      <c r="Z205" s="132"/>
      <c r="AA205" s="132"/>
      <c r="AB205" s="132"/>
      <c r="AC205" s="131"/>
      <c r="AD205" s="109" t="str">
        <f t="shared" si="48"/>
        <v/>
      </c>
      <c r="AF205" s="134"/>
      <c r="AG205" s="133"/>
      <c r="AH205" s="132"/>
      <c r="AI205" s="132"/>
      <c r="AJ205" s="132"/>
      <c r="AK205" s="132"/>
      <c r="AL205" s="131"/>
      <c r="AM205" s="109" t="str">
        <f t="shared" si="49"/>
        <v/>
      </c>
    </row>
    <row r="206" spans="1:39" x14ac:dyDescent="0.3">
      <c r="A206" s="397"/>
      <c r="B206" s="392"/>
      <c r="C206" s="397"/>
      <c r="D206" s="145" t="s">
        <v>178</v>
      </c>
      <c r="E206" s="134"/>
      <c r="F206" s="133"/>
      <c r="G206" s="132"/>
      <c r="H206" s="132"/>
      <c r="I206" s="132"/>
      <c r="J206" s="132"/>
      <c r="K206" s="131"/>
      <c r="L206" s="109" t="str">
        <f t="shared" si="46"/>
        <v/>
      </c>
      <c r="N206" s="134"/>
      <c r="O206" s="133"/>
      <c r="P206" s="132"/>
      <c r="Q206" s="132"/>
      <c r="R206" s="132"/>
      <c r="S206" s="132"/>
      <c r="T206" s="131"/>
      <c r="U206" s="109" t="str">
        <f t="shared" si="47"/>
        <v/>
      </c>
      <c r="W206" s="134"/>
      <c r="X206" s="133"/>
      <c r="Y206" s="132"/>
      <c r="Z206" s="132"/>
      <c r="AA206" s="132"/>
      <c r="AB206" s="132"/>
      <c r="AC206" s="131"/>
      <c r="AD206" s="109" t="str">
        <f t="shared" si="48"/>
        <v/>
      </c>
      <c r="AF206" s="134"/>
      <c r="AG206" s="133"/>
      <c r="AH206" s="132"/>
      <c r="AI206" s="132"/>
      <c r="AJ206" s="132"/>
      <c r="AK206" s="132"/>
      <c r="AL206" s="131"/>
      <c r="AM206" s="109" t="str">
        <f t="shared" si="49"/>
        <v/>
      </c>
    </row>
    <row r="207" spans="1:39" ht="15" customHeight="1" thickBot="1" x14ac:dyDescent="0.35">
      <c r="A207" s="397"/>
      <c r="B207" s="392"/>
      <c r="C207" s="397"/>
      <c r="D207" s="143" t="s">
        <v>178</v>
      </c>
      <c r="E207" s="134"/>
      <c r="F207" s="141"/>
      <c r="G207" s="140"/>
      <c r="H207" s="140"/>
      <c r="I207" s="140"/>
      <c r="J207" s="140"/>
      <c r="K207" s="139"/>
      <c r="L207" s="109" t="str">
        <f t="shared" si="46"/>
        <v/>
      </c>
      <c r="N207" s="134"/>
      <c r="O207" s="141"/>
      <c r="P207" s="140"/>
      <c r="Q207" s="140"/>
      <c r="R207" s="140"/>
      <c r="S207" s="140"/>
      <c r="T207" s="139"/>
      <c r="U207" s="109" t="str">
        <f t="shared" si="47"/>
        <v/>
      </c>
      <c r="W207" s="134"/>
      <c r="X207" s="141"/>
      <c r="Y207" s="140"/>
      <c r="Z207" s="140"/>
      <c r="AA207" s="140"/>
      <c r="AB207" s="140"/>
      <c r="AC207" s="139"/>
      <c r="AD207" s="109" t="str">
        <f t="shared" si="48"/>
        <v/>
      </c>
      <c r="AF207" s="134"/>
      <c r="AG207" s="141"/>
      <c r="AH207" s="140"/>
      <c r="AI207" s="140"/>
      <c r="AJ207" s="140"/>
      <c r="AK207" s="140"/>
      <c r="AL207" s="139"/>
      <c r="AM207" s="109" t="str">
        <f t="shared" si="49"/>
        <v/>
      </c>
    </row>
    <row r="208" spans="1:39" ht="15" thickBot="1" x14ac:dyDescent="0.35">
      <c r="A208" s="397"/>
      <c r="B208" s="392"/>
      <c r="C208" s="408"/>
      <c r="D208" s="286" t="s">
        <v>453</v>
      </c>
      <c r="E208" s="112">
        <f>SUMIF(L199:L207,100,E199:E207)</f>
        <v>0</v>
      </c>
      <c r="F208" s="310" t="str">
        <f>IFERROR(IF(E$208=0,(SUM(F199:F207)/COUNT(L$199:L$207)),(SUMPRODUCT(F199:F207,E$199:E$207)/E$208)),"")</f>
        <v/>
      </c>
      <c r="G208" s="310" t="str">
        <f>IFERROR(IF(E$208=0,(SUM(G199:G207)/COUNT(L$199:L$207)),(SUMPRODUCT(G199:G207,E$199:E$207)/E$208)),"")</f>
        <v/>
      </c>
      <c r="H208" s="310" t="str">
        <f>IFERROR(IF(E$208=0,(SUM(H199:H207)/COUNT(L$199:L$207)),(SUMPRODUCT(H199:H207,E$199:E$207)/E$208)),"")</f>
        <v/>
      </c>
      <c r="I208" s="310" t="str">
        <f>IFERROR(IF(E$208=0,(SUM(I199:I207)/COUNT(L$199:L$207)),(SUMPRODUCT(I199:I207,E$199:E$207)/E$208)),"")</f>
        <v/>
      </c>
      <c r="J208" s="310" t="str">
        <f>IFERROR(IF(E$208=0,(SUM(J199:J207)/COUNT(L$199:L$207)),(SUMPRODUCT(J199:J207,E$199:E$207)/E$208)),"")</f>
        <v/>
      </c>
      <c r="K208" s="113" t="str">
        <f>IFERROR((COUNT(K199:K207)/(COUNTA(L199:L207)-COUNTBLANK(L199:L207))*100),"")</f>
        <v/>
      </c>
      <c r="L208" s="129">
        <f>SUM(F208:J208)</f>
        <v>0</v>
      </c>
      <c r="N208" s="112">
        <f>SUMIF(U199:U207,100,N199:N207)</f>
        <v>0</v>
      </c>
      <c r="O208" s="310" t="str">
        <f>IFERROR(IF(N$208=0,(SUM(O199:O207)/COUNT(U$199:U$207)),(SUMPRODUCT(O199:O207,N$199:N$207)/N$208)),"")</f>
        <v/>
      </c>
      <c r="P208" s="310" t="str">
        <f>IFERROR(IF(N$208=0,(SUM(P199:P207)/COUNT(U$199:U$207)),(SUMPRODUCT(P199:P207,N$199:N$207)/N$208)),"")</f>
        <v/>
      </c>
      <c r="Q208" s="310" t="str">
        <f>IFERROR(IF(N$208=0,(SUM(Q199:Q207)/COUNT(U$199:U$207)),(SUMPRODUCT(Q199:Q207,N$199:N$207)/N$208)),"")</f>
        <v/>
      </c>
      <c r="R208" s="310" t="str">
        <f>IFERROR(IF(N$208=0,(SUM(R199:R207)/COUNT(U$199:U$207)),(SUMPRODUCT(R199:R207,N$199:N$207)/N$208)),"")</f>
        <v/>
      </c>
      <c r="S208" s="310" t="str">
        <f>IFERROR(IF(N$208=0,(SUM(S199:S207)/COUNT(U$199:U$207)),(SUMPRODUCT(S199:S207,N$199:N$207)/N$208)),"")</f>
        <v/>
      </c>
      <c r="T208" s="113" t="str">
        <f>IFERROR((COUNT(T199:T207)/(COUNTA(U199:U207)-COUNTBLANK(U199:U207))*100),"")</f>
        <v/>
      </c>
      <c r="U208" s="129">
        <f>SUM(O208:S208)</f>
        <v>0</v>
      </c>
      <c r="W208" s="112">
        <f>SUMIF(AD199:AD207,100,W199:W207)</f>
        <v>0</v>
      </c>
      <c r="X208" s="310" t="str">
        <f>IFERROR(IF(W$208=0,(SUM(X199:X207)/COUNT(AD$199:AD$207)),(SUMPRODUCT(X199:X207,W$199:W$207)/W$208)),"")</f>
        <v/>
      </c>
      <c r="Y208" s="310" t="str">
        <f>IFERROR(IF(W$208=0,(SUM(Y199:Y207)/COUNT(AD$199:AD$207)),(SUMPRODUCT(Y199:Y207,W$199:W$207)/W$208)),"")</f>
        <v/>
      </c>
      <c r="Z208" s="310" t="str">
        <f>IFERROR(IF(W$208=0,(SUM(Z199:Z207)/COUNT(AD$199:AD$207)),(SUMPRODUCT(Z199:Z207,W$199:W$207)/W$208)),"")</f>
        <v/>
      </c>
      <c r="AA208" s="310" t="str">
        <f>IFERROR(IF(W$208=0,(SUM(AA199:AA207)/COUNT(AD$199:AD$207)),(SUMPRODUCT(AA199:AA207,W$199:W$207)/W$208)),"")</f>
        <v/>
      </c>
      <c r="AB208" s="310" t="str">
        <f>IFERROR(IF(W$208=0,(SUM(AB199:AB207)/COUNT(AD$199:AD$207)),(SUMPRODUCT(AB199:AB207,W$199:W$207)/W$208)),"")</f>
        <v/>
      </c>
      <c r="AC208" s="113" t="str">
        <f>IFERROR((COUNT(AC199:AC207)/(COUNTA(AD199:AD207)-COUNTBLANK(AD199:AD207))*100),"")</f>
        <v/>
      </c>
      <c r="AD208" s="129">
        <f>SUM(X208:AB208)</f>
        <v>0</v>
      </c>
      <c r="AF208" s="112">
        <f>SUMIF(AM199:AM207,100,AF199:AF207)</f>
        <v>0</v>
      </c>
      <c r="AG208" s="310" t="str">
        <f>IFERROR(IF(AF$208=0,(SUM(AG199:AG207)/COUNT(AM$199:AM$207)),(SUMPRODUCT(AG199:AG207,AF$199:AF$207)/AF$208)),"")</f>
        <v/>
      </c>
      <c r="AH208" s="310" t="str">
        <f>IFERROR(IF(AF$208=0,(SUM(AH199:AH207)/COUNT(AM$199:AM$207)),(SUMPRODUCT(AH199:AH207,AF$199:AF$207)/AF$208)),"")</f>
        <v/>
      </c>
      <c r="AI208" s="310" t="str">
        <f>IFERROR(IF(AF$208=0,(SUM(AI199:AI207)/COUNT(AM$199:AM$207)),(SUMPRODUCT(AI199:AI207,AF$199:AF$207)/AF$208)),"")</f>
        <v/>
      </c>
      <c r="AJ208" s="310" t="str">
        <f>IFERROR(IF(AF$208=0,(SUM(AJ199:AJ207)/COUNT(AM$199:AM$207)),(SUMPRODUCT(AJ199:AJ207,AF$199:AF$207)/AF$208)),"")</f>
        <v/>
      </c>
      <c r="AK208" s="310" t="str">
        <f>IFERROR(IF(AF$208=0,(SUM(AK199:AK207)/COUNT(AM$199:AM$207)),(SUMPRODUCT(AK199:AK207,AF$199:AF$207)/AF$208)),"")</f>
        <v/>
      </c>
      <c r="AL208" s="113" t="str">
        <f>IFERROR((COUNT(AL199:AL207)/(COUNTA(AM199:AM207)-COUNTBLANK(AM199:AM207))*100),"")</f>
        <v/>
      </c>
      <c r="AM208" s="129">
        <f>SUM(AG208:AK208)</f>
        <v>0</v>
      </c>
    </row>
    <row r="209" spans="1:39" ht="15" thickBot="1" x14ac:dyDescent="0.35">
      <c r="A209" s="397"/>
      <c r="B209" s="393"/>
      <c r="C209" s="409"/>
      <c r="D209" s="286" t="s">
        <v>454</v>
      </c>
      <c r="E209" s="112" t="str">
        <f>IFERROR(ROUND((F208/100*1+G208/100*2+H208/100*3+I208/100*4+J208/100*5),0),"")</f>
        <v/>
      </c>
      <c r="F209" s="385" t="str">
        <f>IF(E209=1,"Very Good",IF(E209=2,"Good",IF(E209=3,"Fair",IF(E209=4,"Poor",IF(E209=5,"Very Poor","")))))</f>
        <v/>
      </c>
      <c r="G209" s="386"/>
      <c r="H209" s="386"/>
      <c r="I209" s="386"/>
      <c r="J209" s="386"/>
      <c r="K209" s="386"/>
      <c r="L209" s="387"/>
      <c r="N209" s="112" t="str">
        <f>IFERROR(ROUND((O208/100*1+P208/100*2+Q208/100*3+R208/100*4+S208/100*5),0),"")</f>
        <v/>
      </c>
      <c r="O209" s="385" t="str">
        <f>IF(N209=1,"Very Good",IF(N209=2,"Good",IF(N209=3,"Fair",IF(N209=4,"Poor",IF(N209=5,"Very Poor","")))))</f>
        <v/>
      </c>
      <c r="P209" s="386"/>
      <c r="Q209" s="386"/>
      <c r="R209" s="386"/>
      <c r="S209" s="386"/>
      <c r="T209" s="386"/>
      <c r="U209" s="387"/>
      <c r="W209" s="112" t="str">
        <f>IFERROR(ROUND((X208/100*1+Y208/100*2+Z208/100*3+AA208/100*4+AB208/100*5),0),"")</f>
        <v/>
      </c>
      <c r="X209" s="385" t="str">
        <f>IF(W209=1,"Very Good",IF(W209=2,"Good",IF(W209=3,"Fair",IF(W209=4,"Poor",IF(W209=5,"Very Poor","")))))</f>
        <v/>
      </c>
      <c r="Y209" s="386"/>
      <c r="Z209" s="386"/>
      <c r="AA209" s="386"/>
      <c r="AB209" s="386"/>
      <c r="AC209" s="386"/>
      <c r="AD209" s="387"/>
      <c r="AF209" s="112" t="str">
        <f>IFERROR(ROUND((AG208/100*1+AH208/100*2+AI208/100*3+AJ208/100*4+AK208/100*5),0),"")</f>
        <v/>
      </c>
      <c r="AG209" s="385" t="str">
        <f>IF(AF209=1,"Very Good",IF(AF209=2,"Good",IF(AF209=3,"Fair",IF(AF209=4,"Poor",IF(AF209=5,"Very Poor","")))))</f>
        <v/>
      </c>
      <c r="AH209" s="386"/>
      <c r="AI209" s="386"/>
      <c r="AJ209" s="386"/>
      <c r="AK209" s="386"/>
      <c r="AL209" s="386"/>
      <c r="AM209" s="387"/>
    </row>
    <row r="210" spans="1:39" ht="15" customHeight="1" x14ac:dyDescent="0.3">
      <c r="A210" s="397"/>
      <c r="B210" s="391" t="s">
        <v>31</v>
      </c>
      <c r="C210" s="396" t="s">
        <v>80</v>
      </c>
      <c r="D210" s="145" t="s">
        <v>178</v>
      </c>
      <c r="E210" s="134"/>
      <c r="F210" s="133"/>
      <c r="G210" s="132"/>
      <c r="H210" s="132"/>
      <c r="I210" s="132"/>
      <c r="J210" s="132"/>
      <c r="K210" s="131"/>
      <c r="L210" s="109" t="str">
        <f t="shared" ref="L210:L218" si="50">IF(K210&gt;0,"N/A",IF(SUM(F210:J210)=0,"",SUM(F210:J210)))</f>
        <v/>
      </c>
      <c r="N210" s="134"/>
      <c r="O210" s="133"/>
      <c r="P210" s="132"/>
      <c r="Q210" s="132"/>
      <c r="R210" s="132"/>
      <c r="S210" s="132"/>
      <c r="T210" s="131"/>
      <c r="U210" s="109" t="str">
        <f t="shared" ref="U210:U218" si="51">IF(T210&gt;0,"N/A",IF(SUM(O210:S210)=0,"",SUM(O210:S210)))</f>
        <v/>
      </c>
      <c r="W210" s="134"/>
      <c r="X210" s="133"/>
      <c r="Y210" s="132"/>
      <c r="Z210" s="132"/>
      <c r="AA210" s="132"/>
      <c r="AB210" s="132"/>
      <c r="AC210" s="131"/>
      <c r="AD210" s="109" t="str">
        <f t="shared" ref="AD210:AD218" si="52">IF(AC210&gt;0,"N/A",IF(SUM(X210:AB210)=0,"",SUM(X210:AB210)))</f>
        <v/>
      </c>
      <c r="AF210" s="134"/>
      <c r="AG210" s="133"/>
      <c r="AH210" s="132"/>
      <c r="AI210" s="132"/>
      <c r="AJ210" s="132"/>
      <c r="AK210" s="132"/>
      <c r="AL210" s="131"/>
      <c r="AM210" s="109" t="str">
        <f t="shared" ref="AM210:AM218" si="53">IF(AL210&gt;0,"N/A",IF(SUM(AG210:AK210)=0,"",SUM(AG210:AK210)))</f>
        <v/>
      </c>
    </row>
    <row r="211" spans="1:39" x14ac:dyDescent="0.3">
      <c r="A211" s="397"/>
      <c r="B211" s="392"/>
      <c r="C211" s="397"/>
      <c r="D211" s="143" t="s">
        <v>178</v>
      </c>
      <c r="E211" s="134"/>
      <c r="F211" s="133"/>
      <c r="G211" s="132"/>
      <c r="H211" s="132"/>
      <c r="I211" s="132"/>
      <c r="J211" s="132"/>
      <c r="K211" s="131"/>
      <c r="L211" s="109" t="str">
        <f t="shared" si="50"/>
        <v/>
      </c>
      <c r="N211" s="134"/>
      <c r="O211" s="133"/>
      <c r="P211" s="132"/>
      <c r="Q211" s="132"/>
      <c r="R211" s="132"/>
      <c r="S211" s="132"/>
      <c r="T211" s="131"/>
      <c r="U211" s="109" t="str">
        <f t="shared" si="51"/>
        <v/>
      </c>
      <c r="W211" s="134"/>
      <c r="X211" s="133"/>
      <c r="Y211" s="132"/>
      <c r="Z211" s="132"/>
      <c r="AA211" s="132"/>
      <c r="AB211" s="132"/>
      <c r="AC211" s="131"/>
      <c r="AD211" s="109" t="str">
        <f t="shared" si="52"/>
        <v/>
      </c>
      <c r="AF211" s="134"/>
      <c r="AG211" s="133"/>
      <c r="AH211" s="132"/>
      <c r="AI211" s="132"/>
      <c r="AJ211" s="132"/>
      <c r="AK211" s="132"/>
      <c r="AL211" s="131"/>
      <c r="AM211" s="109" t="str">
        <f t="shared" si="53"/>
        <v/>
      </c>
    </row>
    <row r="212" spans="1:39" x14ac:dyDescent="0.3">
      <c r="A212" s="397"/>
      <c r="B212" s="392"/>
      <c r="C212" s="397"/>
      <c r="D212" s="143" t="s">
        <v>178</v>
      </c>
      <c r="E212" s="134"/>
      <c r="F212" s="133"/>
      <c r="G212" s="132"/>
      <c r="H212" s="132"/>
      <c r="I212" s="132"/>
      <c r="J212" s="132"/>
      <c r="K212" s="131"/>
      <c r="L212" s="109" t="str">
        <f t="shared" si="50"/>
        <v/>
      </c>
      <c r="N212" s="134"/>
      <c r="O212" s="133"/>
      <c r="P212" s="132"/>
      <c r="Q212" s="132"/>
      <c r="R212" s="132"/>
      <c r="S212" s="132"/>
      <c r="T212" s="131"/>
      <c r="U212" s="109" t="str">
        <f t="shared" si="51"/>
        <v/>
      </c>
      <c r="W212" s="134"/>
      <c r="X212" s="133"/>
      <c r="Y212" s="132"/>
      <c r="Z212" s="132"/>
      <c r="AA212" s="132"/>
      <c r="AB212" s="132"/>
      <c r="AC212" s="131"/>
      <c r="AD212" s="109" t="str">
        <f t="shared" si="52"/>
        <v/>
      </c>
      <c r="AF212" s="134"/>
      <c r="AG212" s="133"/>
      <c r="AH212" s="132"/>
      <c r="AI212" s="132"/>
      <c r="AJ212" s="132"/>
      <c r="AK212" s="132"/>
      <c r="AL212" s="131"/>
      <c r="AM212" s="109" t="str">
        <f t="shared" si="53"/>
        <v/>
      </c>
    </row>
    <row r="213" spans="1:39" x14ac:dyDescent="0.3">
      <c r="A213" s="397"/>
      <c r="B213" s="392"/>
      <c r="C213" s="397"/>
      <c r="D213" s="143" t="s">
        <v>178</v>
      </c>
      <c r="E213" s="134"/>
      <c r="F213" s="133"/>
      <c r="G213" s="132"/>
      <c r="H213" s="132"/>
      <c r="I213" s="132"/>
      <c r="J213" s="132"/>
      <c r="K213" s="131"/>
      <c r="L213" s="109" t="str">
        <f t="shared" si="50"/>
        <v/>
      </c>
      <c r="N213" s="134"/>
      <c r="O213" s="133"/>
      <c r="P213" s="132"/>
      <c r="Q213" s="132"/>
      <c r="R213" s="132"/>
      <c r="S213" s="132"/>
      <c r="T213" s="131"/>
      <c r="U213" s="109" t="str">
        <f t="shared" si="51"/>
        <v/>
      </c>
      <c r="W213" s="134"/>
      <c r="X213" s="133"/>
      <c r="Y213" s="132"/>
      <c r="Z213" s="132"/>
      <c r="AA213" s="132"/>
      <c r="AB213" s="132"/>
      <c r="AC213" s="131"/>
      <c r="AD213" s="109" t="str">
        <f t="shared" si="52"/>
        <v/>
      </c>
      <c r="AF213" s="134"/>
      <c r="AG213" s="133"/>
      <c r="AH213" s="132"/>
      <c r="AI213" s="132"/>
      <c r="AJ213" s="132"/>
      <c r="AK213" s="132"/>
      <c r="AL213" s="131"/>
      <c r="AM213" s="109" t="str">
        <f t="shared" si="53"/>
        <v/>
      </c>
    </row>
    <row r="214" spans="1:39" x14ac:dyDescent="0.3">
      <c r="A214" s="397"/>
      <c r="B214" s="392"/>
      <c r="C214" s="397"/>
      <c r="D214" s="145" t="s">
        <v>178</v>
      </c>
      <c r="E214" s="134"/>
      <c r="F214" s="133"/>
      <c r="G214" s="132"/>
      <c r="H214" s="132"/>
      <c r="I214" s="132"/>
      <c r="J214" s="132"/>
      <c r="K214" s="131"/>
      <c r="L214" s="109" t="str">
        <f t="shared" si="50"/>
        <v/>
      </c>
      <c r="N214" s="134"/>
      <c r="O214" s="133"/>
      <c r="P214" s="132"/>
      <c r="Q214" s="132"/>
      <c r="R214" s="132"/>
      <c r="S214" s="132"/>
      <c r="T214" s="131"/>
      <c r="U214" s="109" t="str">
        <f t="shared" si="51"/>
        <v/>
      </c>
      <c r="W214" s="134"/>
      <c r="X214" s="133"/>
      <c r="Y214" s="132"/>
      <c r="Z214" s="132"/>
      <c r="AA214" s="132"/>
      <c r="AB214" s="132"/>
      <c r="AC214" s="131"/>
      <c r="AD214" s="109" t="str">
        <f t="shared" si="52"/>
        <v/>
      </c>
      <c r="AF214" s="134"/>
      <c r="AG214" s="133"/>
      <c r="AH214" s="132"/>
      <c r="AI214" s="132"/>
      <c r="AJ214" s="132"/>
      <c r="AK214" s="132"/>
      <c r="AL214" s="131"/>
      <c r="AM214" s="109" t="str">
        <f t="shared" si="53"/>
        <v/>
      </c>
    </row>
    <row r="215" spans="1:39" x14ac:dyDescent="0.3">
      <c r="A215" s="397"/>
      <c r="B215" s="392"/>
      <c r="C215" s="397"/>
      <c r="D215" s="143" t="s">
        <v>178</v>
      </c>
      <c r="E215" s="134"/>
      <c r="F215" s="133"/>
      <c r="G215" s="132"/>
      <c r="H215" s="132"/>
      <c r="I215" s="132"/>
      <c r="J215" s="132"/>
      <c r="K215" s="131"/>
      <c r="L215" s="109" t="str">
        <f t="shared" si="50"/>
        <v/>
      </c>
      <c r="N215" s="134"/>
      <c r="O215" s="133"/>
      <c r="P215" s="132"/>
      <c r="Q215" s="132"/>
      <c r="R215" s="132"/>
      <c r="S215" s="132"/>
      <c r="T215" s="131"/>
      <c r="U215" s="109" t="str">
        <f t="shared" si="51"/>
        <v/>
      </c>
      <c r="W215" s="134"/>
      <c r="X215" s="133"/>
      <c r="Y215" s="132"/>
      <c r="Z215" s="132"/>
      <c r="AA215" s="132"/>
      <c r="AB215" s="132"/>
      <c r="AC215" s="131"/>
      <c r="AD215" s="109" t="str">
        <f t="shared" si="52"/>
        <v/>
      </c>
      <c r="AF215" s="134"/>
      <c r="AG215" s="133"/>
      <c r="AH215" s="132"/>
      <c r="AI215" s="132"/>
      <c r="AJ215" s="132"/>
      <c r="AK215" s="132"/>
      <c r="AL215" s="131"/>
      <c r="AM215" s="109" t="str">
        <f t="shared" si="53"/>
        <v/>
      </c>
    </row>
    <row r="216" spans="1:39" x14ac:dyDescent="0.3">
      <c r="A216" s="397"/>
      <c r="B216" s="392"/>
      <c r="C216" s="397"/>
      <c r="D216" s="143" t="s">
        <v>178</v>
      </c>
      <c r="E216" s="134"/>
      <c r="F216" s="133"/>
      <c r="G216" s="132"/>
      <c r="H216" s="132"/>
      <c r="I216" s="132"/>
      <c r="J216" s="132"/>
      <c r="K216" s="131"/>
      <c r="L216" s="109" t="str">
        <f t="shared" si="50"/>
        <v/>
      </c>
      <c r="N216" s="134"/>
      <c r="O216" s="133"/>
      <c r="P216" s="132"/>
      <c r="Q216" s="132"/>
      <c r="R216" s="132"/>
      <c r="S216" s="132"/>
      <c r="T216" s="131"/>
      <c r="U216" s="109" t="str">
        <f t="shared" si="51"/>
        <v/>
      </c>
      <c r="W216" s="134"/>
      <c r="X216" s="133"/>
      <c r="Y216" s="132"/>
      <c r="Z216" s="132"/>
      <c r="AA216" s="132"/>
      <c r="AB216" s="132"/>
      <c r="AC216" s="131"/>
      <c r="AD216" s="109" t="str">
        <f t="shared" si="52"/>
        <v/>
      </c>
      <c r="AF216" s="134"/>
      <c r="AG216" s="133"/>
      <c r="AH216" s="132"/>
      <c r="AI216" s="132"/>
      <c r="AJ216" s="132"/>
      <c r="AK216" s="132"/>
      <c r="AL216" s="131"/>
      <c r="AM216" s="109" t="str">
        <f t="shared" si="53"/>
        <v/>
      </c>
    </row>
    <row r="217" spans="1:39" x14ac:dyDescent="0.3">
      <c r="A217" s="397"/>
      <c r="B217" s="392"/>
      <c r="C217" s="397"/>
      <c r="D217" s="145" t="s">
        <v>178</v>
      </c>
      <c r="E217" s="134"/>
      <c r="F217" s="133"/>
      <c r="G217" s="132"/>
      <c r="H217" s="132"/>
      <c r="I217" s="132"/>
      <c r="J217" s="132"/>
      <c r="K217" s="131"/>
      <c r="L217" s="109" t="str">
        <f t="shared" si="50"/>
        <v/>
      </c>
      <c r="N217" s="134"/>
      <c r="O217" s="133"/>
      <c r="P217" s="132"/>
      <c r="Q217" s="132"/>
      <c r="R217" s="132"/>
      <c r="S217" s="132"/>
      <c r="T217" s="131"/>
      <c r="U217" s="109" t="str">
        <f t="shared" si="51"/>
        <v/>
      </c>
      <c r="W217" s="134"/>
      <c r="X217" s="133"/>
      <c r="Y217" s="132"/>
      <c r="Z217" s="132"/>
      <c r="AA217" s="132"/>
      <c r="AB217" s="132"/>
      <c r="AC217" s="131"/>
      <c r="AD217" s="109" t="str">
        <f t="shared" si="52"/>
        <v/>
      </c>
      <c r="AF217" s="134"/>
      <c r="AG217" s="133"/>
      <c r="AH217" s="132"/>
      <c r="AI217" s="132"/>
      <c r="AJ217" s="132"/>
      <c r="AK217" s="132"/>
      <c r="AL217" s="131"/>
      <c r="AM217" s="109" t="str">
        <f t="shared" si="53"/>
        <v/>
      </c>
    </row>
    <row r="218" spans="1:39" ht="15" customHeight="1" thickBot="1" x14ac:dyDescent="0.35">
      <c r="A218" s="397"/>
      <c r="B218" s="392"/>
      <c r="C218" s="397"/>
      <c r="D218" s="143" t="s">
        <v>178</v>
      </c>
      <c r="E218" s="134"/>
      <c r="F218" s="133"/>
      <c r="G218" s="132"/>
      <c r="H218" s="132"/>
      <c r="I218" s="132"/>
      <c r="J218" s="132"/>
      <c r="K218" s="131"/>
      <c r="L218" s="109" t="str">
        <f t="shared" si="50"/>
        <v/>
      </c>
      <c r="N218" s="134"/>
      <c r="O218" s="133"/>
      <c r="P218" s="132"/>
      <c r="Q218" s="132"/>
      <c r="R218" s="132"/>
      <c r="S218" s="132"/>
      <c r="T218" s="131"/>
      <c r="U218" s="109" t="str">
        <f t="shared" si="51"/>
        <v/>
      </c>
      <c r="W218" s="134"/>
      <c r="X218" s="133"/>
      <c r="Y218" s="132"/>
      <c r="Z218" s="132"/>
      <c r="AA218" s="132"/>
      <c r="AB218" s="132"/>
      <c r="AC218" s="131"/>
      <c r="AD218" s="109" t="str">
        <f t="shared" si="52"/>
        <v/>
      </c>
      <c r="AF218" s="134"/>
      <c r="AG218" s="133"/>
      <c r="AH218" s="132"/>
      <c r="AI218" s="132"/>
      <c r="AJ218" s="132"/>
      <c r="AK218" s="132"/>
      <c r="AL218" s="131"/>
      <c r="AM218" s="109" t="str">
        <f t="shared" si="53"/>
        <v/>
      </c>
    </row>
    <row r="219" spans="1:39" ht="15" thickBot="1" x14ac:dyDescent="0.35">
      <c r="A219" s="397"/>
      <c r="B219" s="392"/>
      <c r="C219" s="408"/>
      <c r="D219" s="286" t="s">
        <v>455</v>
      </c>
      <c r="E219" s="112">
        <f>SUMIF(L210:L218,100,E210:E218)</f>
        <v>0</v>
      </c>
      <c r="F219" s="310" t="str">
        <f>IFERROR(IF(E$219=0,(SUM(F210:F218)/COUNT(L$210:L$218)),(SUMPRODUCT(F210:F218,E$210:E$218)/E$219)),"")</f>
        <v/>
      </c>
      <c r="G219" s="310" t="str">
        <f>IFERROR(IF(E$219=0,(SUM(G210:G218)/COUNT(L$210:L$218)),(SUMPRODUCT(G210:G218,E$210:E$218)/E$219)),"")</f>
        <v/>
      </c>
      <c r="H219" s="310" t="str">
        <f>IFERROR(IF(E$219=0,(SUM(H210:H218)/COUNT(L$210:L$218)),(SUMPRODUCT(H210:H218,E$210:E$218)/E$219)),"")</f>
        <v/>
      </c>
      <c r="I219" s="310" t="str">
        <f>IFERROR(IF(E$219=0,(SUM(I210:I218)/COUNT(L$210:L$218)),(SUMPRODUCT(I210:I218,E$210:E$218)/E$219)),"")</f>
        <v/>
      </c>
      <c r="J219" s="310" t="str">
        <f>IFERROR(IF(E$219=0,(SUM(J210:J218)/COUNT(L$210:L$218)),(SUMPRODUCT(J210:J218,E$210:E$218)/E$219)),"")</f>
        <v/>
      </c>
      <c r="K219" s="113" t="str">
        <f>IFERROR((COUNT(K210:K218)/(COUNTA(L210:L218)-COUNTBLANK(L210:L218))*100),"")</f>
        <v/>
      </c>
      <c r="L219" s="129">
        <f>SUM(F219:J219)</f>
        <v>0</v>
      </c>
      <c r="N219" s="112">
        <f>SUMIF(U210:U218,100,N210:N218)</f>
        <v>0</v>
      </c>
      <c r="O219" s="310" t="str">
        <f>IFERROR(IF(N$219=0,(SUM(O210:O218)/COUNT(U$210:U$218)),(SUMPRODUCT(O210:O218,N$210:N$218)/N$219)),"")</f>
        <v/>
      </c>
      <c r="P219" s="310" t="str">
        <f>IFERROR(IF(N$219=0,(SUM(P210:P218)/COUNT(U$210:U$218)),(SUMPRODUCT(P210:P218,N$210:N$218)/N$219)),"")</f>
        <v/>
      </c>
      <c r="Q219" s="310" t="str">
        <f>IFERROR(IF(N$219=0,(SUM(Q210:Q218)/COUNT(U$210:U$218)),(SUMPRODUCT(Q210:Q218,N$210:N$218)/N$219)),"")</f>
        <v/>
      </c>
      <c r="R219" s="310" t="str">
        <f>IFERROR(IF(N$219=0,(SUM(R210:R218)/COUNT(U$210:U$218)),(SUMPRODUCT(R210:R218,N$210:N$218)/N$219)),"")</f>
        <v/>
      </c>
      <c r="S219" s="310" t="str">
        <f>IFERROR(IF(N$219=0,(SUM(S210:S218)/COUNT(U$210:U$218)),(SUMPRODUCT(S210:S218,N$210:N$218)/N$219)),"")</f>
        <v/>
      </c>
      <c r="T219" s="113" t="str">
        <f>IFERROR((COUNT(T210:T218)/(COUNTA(U210:U218)-COUNTBLANK(U210:U218))*100),"")</f>
        <v/>
      </c>
      <c r="U219" s="129">
        <f>SUM(O219:S219)</f>
        <v>0</v>
      </c>
      <c r="W219" s="112">
        <f>SUMIF(AD210:AD218,100,W210:W218)</f>
        <v>0</v>
      </c>
      <c r="X219" s="310" t="str">
        <f>IFERROR(IF(W$219=0,(SUM(X210:X218)/COUNT(AD$210:AD$218)),(SUMPRODUCT(X210:X218,W$210:W$218)/W$219)),"")</f>
        <v/>
      </c>
      <c r="Y219" s="310" t="str">
        <f>IFERROR(IF(W$219=0,(SUM(Y210:Y218)/COUNT(AD$210:AD$218)),(SUMPRODUCT(Y210:Y218,W$210:W$218)/W$219)),"")</f>
        <v/>
      </c>
      <c r="Z219" s="310" t="str">
        <f>IFERROR(IF(W$219=0,(SUM(Z210:Z218)/COUNT(AD$210:AD$218)),(SUMPRODUCT(Z210:Z218,W$210:W$218)/W$219)),"")</f>
        <v/>
      </c>
      <c r="AA219" s="310" t="str">
        <f>IFERROR(IF(W$219=0,(SUM(AA210:AA218)/COUNT(AD$210:AD$218)),(SUMPRODUCT(AA210:AA218,W$210:W$218)/W$219)),"")</f>
        <v/>
      </c>
      <c r="AB219" s="310" t="str">
        <f>IFERROR(IF(W$219=0,(SUM(AB210:AB218)/COUNT(AD$210:AD$218)),(SUMPRODUCT(AB210:AB218,W$210:W$218)/W$219)),"")</f>
        <v/>
      </c>
      <c r="AC219" s="113" t="str">
        <f>IFERROR((COUNT(AC210:AC218)/(COUNTA(AD210:AD218)-COUNTBLANK(AD210:AD218))*100),"")</f>
        <v/>
      </c>
      <c r="AD219" s="129">
        <f>SUM(X219:AB219)</f>
        <v>0</v>
      </c>
      <c r="AF219" s="112">
        <f>SUMIF(AM210:AM218,100,AF210:AF218)</f>
        <v>0</v>
      </c>
      <c r="AG219" s="310" t="str">
        <f>IFERROR(IF(AF$219=0,(SUM(AG210:AG218)/COUNT(AM$210:AM$218)),(SUMPRODUCT(AG210:AG218,AF$210:AF$218)/AF$219)),"")</f>
        <v/>
      </c>
      <c r="AH219" s="310" t="str">
        <f>IFERROR(IF(AF$219=0,(SUM(AH210:AH218)/COUNT(AM$210:AM$218)),(SUMPRODUCT(AH210:AH218,AF$210:AF$218)/AF$219)),"")</f>
        <v/>
      </c>
      <c r="AI219" s="310" t="str">
        <f>IFERROR(IF(AF$219=0,(SUM(AI210:AI218)/COUNT(AM$210:AM$218)),(SUMPRODUCT(AI210:AI218,AF$210:AF$218)/AF$219)),"")</f>
        <v/>
      </c>
      <c r="AJ219" s="310" t="str">
        <f>IFERROR(IF(AF$219=0,(SUM(AJ210:AJ218)/COUNT(AM$210:AM$218)),(SUMPRODUCT(AJ210:AJ218,AF$210:AF$218)/AF$219)),"")</f>
        <v/>
      </c>
      <c r="AK219" s="310" t="str">
        <f>IFERROR(IF(AF$219=0,(SUM(AK210:AK218)/COUNT(AM$210:AM$218)),(SUMPRODUCT(AK210:AK218,AF$210:AF$218)/AF$219)),"")</f>
        <v/>
      </c>
      <c r="AL219" s="113" t="str">
        <f>IFERROR((COUNT(AL210:AL218)/(COUNTA(AM210:AM218)-COUNTBLANK(AM210:AM218))*100),"")</f>
        <v/>
      </c>
      <c r="AM219" s="129">
        <f>SUM(AG219:AK219)</f>
        <v>0</v>
      </c>
    </row>
    <row r="220" spans="1:39" ht="15" thickBot="1" x14ac:dyDescent="0.35">
      <c r="A220" s="398"/>
      <c r="B220" s="393"/>
      <c r="C220" s="409"/>
      <c r="D220" s="286" t="s">
        <v>456</v>
      </c>
      <c r="E220" s="112" t="str">
        <f>IFERROR(ROUND((F219/100*1+G219/100*2+H219/100*3+I219/100*4+J219/100*5),0),"")</f>
        <v/>
      </c>
      <c r="F220" s="385" t="str">
        <f>IF(E220=1,"Very Good",IF(E220=2,"Good",IF(E220=3,"Fair",IF(E220=4,"Poor",IF(E220=5,"Very Poor","")))))</f>
        <v/>
      </c>
      <c r="G220" s="386"/>
      <c r="H220" s="386"/>
      <c r="I220" s="386"/>
      <c r="J220" s="386"/>
      <c r="K220" s="386"/>
      <c r="L220" s="387"/>
      <c r="N220" s="112" t="str">
        <f>IFERROR(ROUND((O219/100*1+P219/100*2+Q219/100*3+R219/100*4+S219/100*5),0),"")</f>
        <v/>
      </c>
      <c r="O220" s="385" t="str">
        <f>IF(N220=1,"Very Good",IF(N220=2,"Good",IF(N220=3,"Fair",IF(N220=4,"Poor",IF(N220=5,"Very Poor","")))))</f>
        <v/>
      </c>
      <c r="P220" s="386"/>
      <c r="Q220" s="386"/>
      <c r="R220" s="386"/>
      <c r="S220" s="386"/>
      <c r="T220" s="386"/>
      <c r="U220" s="387"/>
      <c r="W220" s="112" t="str">
        <f>IFERROR(ROUND((X219/100*1+Y219/100*2+Z219/100*3+AA219/100*4+AB219/100*5),0),"")</f>
        <v/>
      </c>
      <c r="X220" s="385" t="str">
        <f>IF(W220=1,"Very Good",IF(W220=2,"Good",IF(W220=3,"Fair",IF(W220=4,"Poor",IF(W220=5,"Very Poor","")))))</f>
        <v/>
      </c>
      <c r="Y220" s="386"/>
      <c r="Z220" s="386"/>
      <c r="AA220" s="386"/>
      <c r="AB220" s="386"/>
      <c r="AC220" s="386"/>
      <c r="AD220" s="387"/>
      <c r="AF220" s="112" t="str">
        <f>IFERROR(ROUND((AG219/100*1+AH219/100*2+AI219/100*3+AJ219/100*4+AK219/100*5),0),"")</f>
        <v/>
      </c>
      <c r="AG220" s="385" t="str">
        <f>IF(AF220=1,"Very Good",IF(AF220=2,"Good",IF(AF220=3,"Fair",IF(AF220=4,"Poor",IF(AF220=5,"Very Poor","")))))</f>
        <v/>
      </c>
      <c r="AH220" s="386"/>
      <c r="AI220" s="386"/>
      <c r="AJ220" s="386"/>
      <c r="AK220" s="386"/>
      <c r="AL220" s="386"/>
      <c r="AM220" s="387"/>
    </row>
    <row r="221" spans="1:39" ht="14.4" customHeight="1" x14ac:dyDescent="0.3">
      <c r="A221" s="396" t="s">
        <v>327</v>
      </c>
      <c r="B221" s="391" t="s">
        <v>33</v>
      </c>
      <c r="C221" s="399" t="s">
        <v>160</v>
      </c>
      <c r="D221" s="205" t="s">
        <v>132</v>
      </c>
      <c r="E221" s="134"/>
      <c r="F221" s="208"/>
      <c r="G221" s="209"/>
      <c r="H221" s="209"/>
      <c r="I221" s="209"/>
      <c r="J221" s="209"/>
      <c r="K221" s="210"/>
      <c r="L221" s="109" t="str">
        <f t="shared" ref="L221:L225" si="54">IF(K221&gt;0,"N/A",IF(SUM(F221:J221)=0,"",SUM(F221:J221)))</f>
        <v/>
      </c>
      <c r="N221" s="134"/>
      <c r="O221" s="208"/>
      <c r="P221" s="209"/>
      <c r="Q221" s="209"/>
      <c r="R221" s="209"/>
      <c r="S221" s="209"/>
      <c r="T221" s="210"/>
      <c r="U221" s="109" t="str">
        <f t="shared" ref="U221:U225" si="55">IF(T221&gt;0,"N/A",IF(SUM(O221:S221)=0,"",SUM(O221:S221)))</f>
        <v/>
      </c>
      <c r="W221" s="134"/>
      <c r="X221" s="208"/>
      <c r="Y221" s="209"/>
      <c r="Z221" s="209"/>
      <c r="AA221" s="209"/>
      <c r="AB221" s="209"/>
      <c r="AC221" s="210"/>
      <c r="AD221" s="109" t="str">
        <f t="shared" ref="AD221:AD225" si="56">IF(AC221&gt;0,"N/A",IF(SUM(X221:AB221)=0,"",SUM(X221:AB221)))</f>
        <v/>
      </c>
      <c r="AF221" s="134"/>
      <c r="AG221" s="208"/>
      <c r="AH221" s="209"/>
      <c r="AI221" s="209"/>
      <c r="AJ221" s="209"/>
      <c r="AK221" s="209"/>
      <c r="AL221" s="210"/>
      <c r="AM221" s="109" t="str">
        <f t="shared" ref="AM221:AM225" si="57">IF(AL221&gt;0,"N/A",IF(SUM(AG221:AK221)=0,"",SUM(AG221:AK221)))</f>
        <v/>
      </c>
    </row>
    <row r="222" spans="1:39" x14ac:dyDescent="0.3">
      <c r="A222" s="397"/>
      <c r="B222" s="392"/>
      <c r="C222" s="400"/>
      <c r="D222" s="153" t="s">
        <v>133</v>
      </c>
      <c r="E222" s="134"/>
      <c r="F222" s="141"/>
      <c r="G222" s="140"/>
      <c r="H222" s="140"/>
      <c r="I222" s="140"/>
      <c r="J222" s="140"/>
      <c r="K222" s="184"/>
      <c r="L222" s="109" t="str">
        <f t="shared" si="54"/>
        <v/>
      </c>
      <c r="N222" s="134"/>
      <c r="O222" s="141"/>
      <c r="P222" s="140"/>
      <c r="Q222" s="140"/>
      <c r="R222" s="140"/>
      <c r="S222" s="140"/>
      <c r="T222" s="184"/>
      <c r="U222" s="109" t="str">
        <f t="shared" si="55"/>
        <v/>
      </c>
      <c r="W222" s="134"/>
      <c r="X222" s="141"/>
      <c r="Y222" s="140"/>
      <c r="Z222" s="140"/>
      <c r="AA222" s="140"/>
      <c r="AB222" s="140"/>
      <c r="AC222" s="184"/>
      <c r="AD222" s="109" t="str">
        <f t="shared" si="56"/>
        <v/>
      </c>
      <c r="AF222" s="134"/>
      <c r="AG222" s="141"/>
      <c r="AH222" s="140"/>
      <c r="AI222" s="140"/>
      <c r="AJ222" s="140"/>
      <c r="AK222" s="140"/>
      <c r="AL222" s="184"/>
      <c r="AM222" s="109" t="str">
        <f t="shared" si="57"/>
        <v/>
      </c>
    </row>
    <row r="223" spans="1:39" ht="23.85" customHeight="1" x14ac:dyDescent="0.3">
      <c r="A223" s="397"/>
      <c r="B223" s="392"/>
      <c r="C223" s="401"/>
      <c r="D223" s="138" t="s">
        <v>134</v>
      </c>
      <c r="E223" s="134"/>
      <c r="F223" s="133"/>
      <c r="G223" s="132"/>
      <c r="H223" s="132"/>
      <c r="I223" s="132"/>
      <c r="J223" s="132"/>
      <c r="K223" s="131"/>
      <c r="L223" s="109" t="str">
        <f t="shared" si="54"/>
        <v/>
      </c>
      <c r="N223" s="134"/>
      <c r="O223" s="133"/>
      <c r="P223" s="132"/>
      <c r="Q223" s="132"/>
      <c r="R223" s="132"/>
      <c r="S223" s="132"/>
      <c r="T223" s="131"/>
      <c r="U223" s="109" t="str">
        <f t="shared" si="55"/>
        <v/>
      </c>
      <c r="W223" s="134"/>
      <c r="X223" s="133"/>
      <c r="Y223" s="132"/>
      <c r="Z223" s="132"/>
      <c r="AA223" s="132"/>
      <c r="AB223" s="132"/>
      <c r="AC223" s="131"/>
      <c r="AD223" s="109" t="str">
        <f t="shared" si="56"/>
        <v/>
      </c>
      <c r="AF223" s="134"/>
      <c r="AG223" s="133"/>
      <c r="AH223" s="132"/>
      <c r="AI223" s="132"/>
      <c r="AJ223" s="132"/>
      <c r="AK223" s="132"/>
      <c r="AL223" s="131"/>
      <c r="AM223" s="109" t="str">
        <f t="shared" si="57"/>
        <v/>
      </c>
    </row>
    <row r="224" spans="1:39" ht="15" customHeight="1" x14ac:dyDescent="0.3">
      <c r="A224" s="397"/>
      <c r="B224" s="392"/>
      <c r="C224" s="402" t="s">
        <v>161</v>
      </c>
      <c r="D224" s="145" t="s">
        <v>195</v>
      </c>
      <c r="E224" s="134"/>
      <c r="F224" s="133"/>
      <c r="G224" s="132"/>
      <c r="H224" s="132"/>
      <c r="I224" s="132"/>
      <c r="J224" s="132"/>
      <c r="K224" s="216"/>
      <c r="L224" s="109" t="str">
        <f t="shared" si="54"/>
        <v/>
      </c>
      <c r="N224" s="134"/>
      <c r="O224" s="133"/>
      <c r="P224" s="132"/>
      <c r="Q224" s="132"/>
      <c r="R224" s="132"/>
      <c r="S224" s="132"/>
      <c r="T224" s="216"/>
      <c r="U224" s="109" t="str">
        <f t="shared" si="55"/>
        <v/>
      </c>
      <c r="W224" s="134"/>
      <c r="X224" s="133"/>
      <c r="Y224" s="132"/>
      <c r="Z224" s="132"/>
      <c r="AA224" s="132"/>
      <c r="AB224" s="132"/>
      <c r="AC224" s="216"/>
      <c r="AD224" s="109" t="str">
        <f t="shared" si="56"/>
        <v/>
      </c>
      <c r="AF224" s="134"/>
      <c r="AG224" s="133"/>
      <c r="AH224" s="132"/>
      <c r="AI224" s="132"/>
      <c r="AJ224" s="132"/>
      <c r="AK224" s="132"/>
      <c r="AL224" s="216"/>
      <c r="AM224" s="109" t="str">
        <f t="shared" si="57"/>
        <v/>
      </c>
    </row>
    <row r="225" spans="1:39" ht="15" customHeight="1" thickBot="1" x14ac:dyDescent="0.35">
      <c r="A225" s="397"/>
      <c r="B225" s="392"/>
      <c r="C225" s="403"/>
      <c r="D225" s="179" t="s">
        <v>196</v>
      </c>
      <c r="E225" s="134"/>
      <c r="F225" s="211"/>
      <c r="G225" s="212"/>
      <c r="H225" s="212"/>
      <c r="I225" s="212"/>
      <c r="J225" s="212"/>
      <c r="K225" s="139"/>
      <c r="L225" s="109" t="str">
        <f t="shared" si="54"/>
        <v/>
      </c>
      <c r="N225" s="134"/>
      <c r="O225" s="211"/>
      <c r="P225" s="212"/>
      <c r="Q225" s="212"/>
      <c r="R225" s="212"/>
      <c r="S225" s="212"/>
      <c r="T225" s="139"/>
      <c r="U225" s="109" t="str">
        <f t="shared" si="55"/>
        <v/>
      </c>
      <c r="W225" s="134"/>
      <c r="X225" s="211"/>
      <c r="Y225" s="212"/>
      <c r="Z225" s="212"/>
      <c r="AA225" s="212"/>
      <c r="AB225" s="212"/>
      <c r="AC225" s="139"/>
      <c r="AD225" s="109" t="str">
        <f t="shared" si="56"/>
        <v/>
      </c>
      <c r="AF225" s="134"/>
      <c r="AG225" s="211"/>
      <c r="AH225" s="212"/>
      <c r="AI225" s="212"/>
      <c r="AJ225" s="212"/>
      <c r="AK225" s="212"/>
      <c r="AL225" s="139"/>
      <c r="AM225" s="109" t="str">
        <f t="shared" si="57"/>
        <v/>
      </c>
    </row>
    <row r="226" spans="1:39" ht="15" customHeight="1" thickBot="1" x14ac:dyDescent="0.35">
      <c r="A226" s="397"/>
      <c r="B226" s="392"/>
      <c r="C226" s="408"/>
      <c r="D226" s="286" t="s">
        <v>82</v>
      </c>
      <c r="E226" s="112">
        <f>SUMIF(L221:L225,100,E221:E225)</f>
        <v>0</v>
      </c>
      <c r="F226" s="310" t="str">
        <f>IFERROR(IF(E$226=0,(SUM(F221:F225)/COUNT(L$221:L$225)),(SUMPRODUCT(F221:F225,E$221:E$225)/E$226)),"")</f>
        <v/>
      </c>
      <c r="G226" s="310" t="str">
        <f>IFERROR(IF(E$226=0,(SUM(G221:G225)/COUNT(L$221:L$225)),(SUMPRODUCT(G221:G225,E$221:E$225)/E$226)),"")</f>
        <v/>
      </c>
      <c r="H226" s="310" t="str">
        <f>IFERROR(IF(E$226=0,(SUM(H221:H225)/COUNT(L$221:L$225)),(SUMPRODUCT(H221:H225,E$221:E$225)/E$226)),"")</f>
        <v/>
      </c>
      <c r="I226" s="310" t="str">
        <f>IFERROR(IF(E$226=0,(SUM(I221:I225)/COUNT(L$221:L$225)),(SUMPRODUCT(I221:I225,E$221:E$225)/E$226)),"")</f>
        <v/>
      </c>
      <c r="J226" s="310" t="str">
        <f>IFERROR(IF(E$226=0,(SUM(J221:J225)/COUNT(L$221:L$225)),(SUMPRODUCT(J221:J225,E$221:E$225)/E$226)),"")</f>
        <v/>
      </c>
      <c r="K226" s="113" t="str">
        <f>IFERROR((COUNT(K221:K225)/(COUNTA(L221:L225)-COUNTBLANK(L221:L225))*100),"")</f>
        <v/>
      </c>
      <c r="L226" s="129">
        <f>SUM(F226:J226)</f>
        <v>0</v>
      </c>
      <c r="N226" s="112">
        <f>SUMIF(U221:U225,100,N221:N225)</f>
        <v>0</v>
      </c>
      <c r="O226" s="310" t="str">
        <f>IFERROR(IF(N$226=0,(SUM(O221:O225)/COUNT(U$221:U$225)),(SUMPRODUCT(O221:O225,N$221:N$225)/N$226)),"")</f>
        <v/>
      </c>
      <c r="P226" s="310" t="str">
        <f>IFERROR(IF(N$226=0,(SUM(P221:P225)/COUNT(U$221:U$225)),(SUMPRODUCT(P221:P225,N$221:N$225)/N$226)),"")</f>
        <v/>
      </c>
      <c r="Q226" s="310" t="str">
        <f>IFERROR(IF(N$226=0,(SUM(Q221:Q225)/COUNT(U$221:U$225)),(SUMPRODUCT(Q221:Q225,N$221:N$225)/N$226)),"")</f>
        <v/>
      </c>
      <c r="R226" s="310" t="str">
        <f>IFERROR(IF(N$226=0,(SUM(R221:R225)/COUNT(U$221:U$225)),(SUMPRODUCT(R221:R225,N$221:N$225)/N$226)),"")</f>
        <v/>
      </c>
      <c r="S226" s="310" t="str">
        <f>IFERROR(IF(N$226=0,(SUM(S221:S225)/COUNT(U$221:U$225)),(SUMPRODUCT(S221:S225,N$221:N$225)/N$226)),"")</f>
        <v/>
      </c>
      <c r="T226" s="113" t="str">
        <f>IFERROR((COUNT(T221:T225)/(COUNTA(U221:U225)-COUNTBLANK(U221:U225))*100),"")</f>
        <v/>
      </c>
      <c r="U226" s="129">
        <f>SUM(O226:S226)</f>
        <v>0</v>
      </c>
      <c r="W226" s="112">
        <f>SUMIF(AD221:AD225,100,W221:W225)</f>
        <v>0</v>
      </c>
      <c r="X226" s="310" t="str">
        <f>IFERROR(IF(W$226=0,(SUM(X221:X225)/COUNT(AD$221:AD$225)),(SUMPRODUCT(X221:X225,W$221:W$225)/W$226)),"")</f>
        <v/>
      </c>
      <c r="Y226" s="310" t="str">
        <f>IFERROR(IF(W$226=0,(SUM(Y221:Y225)/COUNT(AD$221:AD$225)),(SUMPRODUCT(Y221:Y225,W$221:W$225)/W$226)),"")</f>
        <v/>
      </c>
      <c r="Z226" s="310" t="str">
        <f>IFERROR(IF(W$226=0,(SUM(Z221:Z225)/COUNT(AD$221:AD$225)),(SUMPRODUCT(Z221:Z225,W$221:W$225)/W$226)),"")</f>
        <v/>
      </c>
      <c r="AA226" s="310" t="str">
        <f>IFERROR(IF(W$226=0,(SUM(AA221:AA225)/COUNT(AD$221:AD$225)),(SUMPRODUCT(AA221:AA225,W$221:W$225)/W$226)),"")</f>
        <v/>
      </c>
      <c r="AB226" s="310" t="str">
        <f>IFERROR(IF(W$226=0,(SUM(AB221:AB225)/COUNT(AD$221:AD$225)),(SUMPRODUCT(AB221:AB225,W$221:W$225)/W$226)),"")</f>
        <v/>
      </c>
      <c r="AC226" s="113" t="str">
        <f>IFERROR((COUNT(AC221:AC225)/(COUNTA(AD221:AD225)-COUNTBLANK(AD221:AD225))*100),"")</f>
        <v/>
      </c>
      <c r="AD226" s="129">
        <f>SUM(X226:AB226)</f>
        <v>0</v>
      </c>
      <c r="AF226" s="112">
        <f>SUMIF(AM221:AM225,100,AF221:AF225)</f>
        <v>0</v>
      </c>
      <c r="AG226" s="310" t="str">
        <f>IFERROR(IF(AF$226=0,(SUM(AG221:AG225)/COUNT(AM$221:AM$225)),(SUMPRODUCT(AG221:AG225,AF$221:AF$225)/AF$226)),"")</f>
        <v/>
      </c>
      <c r="AH226" s="310" t="str">
        <f>IFERROR(IF(AF$226=0,(SUM(AH221:AH225)/COUNT(AM$221:AM$225)),(SUMPRODUCT(AH221:AH225,AF$221:AF$225)/AF$226)),"")</f>
        <v/>
      </c>
      <c r="AI226" s="310" t="str">
        <f>IFERROR(IF(AF$226=0,(SUM(AI221:AI225)/COUNT(AM$221:AM$225)),(SUMPRODUCT(AI221:AI225,AF$221:AF$225)/AF$226)),"")</f>
        <v/>
      </c>
      <c r="AJ226" s="310" t="str">
        <f>IFERROR(IF(AF$226=0,(SUM(AJ221:AJ225)/COUNT(AM$221:AM$225)),(SUMPRODUCT(AJ221:AJ225,AF$221:AF$225)/AF$226)),"")</f>
        <v/>
      </c>
      <c r="AK226" s="310" t="str">
        <f>IFERROR(IF(AF$226=0,(SUM(AK221:AK225)/COUNT(AM$221:AM$225)),(SUMPRODUCT(AK221:AK225,AF$221:AF$225)/AF$226)),"")</f>
        <v/>
      </c>
      <c r="AL226" s="113" t="str">
        <f>IFERROR((COUNT(AL221:AL225)/(COUNTA(AM221:AM225)-COUNTBLANK(AM221:AM225))*100),"")</f>
        <v/>
      </c>
      <c r="AM226" s="129">
        <f>SUM(AG226:AK226)</f>
        <v>0</v>
      </c>
    </row>
    <row r="227" spans="1:39" ht="14.4" customHeight="1" thickBot="1" x14ac:dyDescent="0.35">
      <c r="A227" s="398"/>
      <c r="B227" s="393"/>
      <c r="C227" s="409"/>
      <c r="D227" s="286" t="s">
        <v>457</v>
      </c>
      <c r="E227" s="112" t="str">
        <f>IFERROR(ROUND((F226/100*1+G226/100*2+H226/100*3+I226/100*4+J226/100*5),0),"")</f>
        <v/>
      </c>
      <c r="F227" s="385" t="str">
        <f>IF(E227=1,"Very Good",IF(E227=2,"Good",IF(E227=3,"Fair",IF(E227=4,"Poor",IF(E227=5,"Very Poor","")))))</f>
        <v/>
      </c>
      <c r="G227" s="386"/>
      <c r="H227" s="386"/>
      <c r="I227" s="386"/>
      <c r="J227" s="386"/>
      <c r="K227" s="386"/>
      <c r="L227" s="387"/>
      <c r="N227" s="112" t="str">
        <f>IFERROR(ROUND((O226/100*1+P226/100*2+Q226/100*3+R226/100*4+S226/100*5),0),"")</f>
        <v/>
      </c>
      <c r="O227" s="385" t="str">
        <f>IF(N227=1,"Very Good",IF(N227=2,"Good",IF(N227=3,"Fair",IF(N227=4,"Poor",IF(N227=5,"Very Poor","")))))</f>
        <v/>
      </c>
      <c r="P227" s="386"/>
      <c r="Q227" s="386"/>
      <c r="R227" s="386"/>
      <c r="S227" s="386"/>
      <c r="T227" s="386"/>
      <c r="U227" s="387"/>
      <c r="W227" s="112" t="str">
        <f>IFERROR(ROUND((X226/100*1+Y226/100*2+Z226/100*3+AA226/100*4+AB226/100*5),0),"")</f>
        <v/>
      </c>
      <c r="X227" s="385" t="str">
        <f>IF(W227=1,"Very Good",IF(W227=2,"Good",IF(W227=3,"Fair",IF(W227=4,"Poor",IF(W227=5,"Very Poor","")))))</f>
        <v/>
      </c>
      <c r="Y227" s="386"/>
      <c r="Z227" s="386"/>
      <c r="AA227" s="386"/>
      <c r="AB227" s="386"/>
      <c r="AC227" s="386"/>
      <c r="AD227" s="387"/>
      <c r="AF227" s="112" t="str">
        <f>IFERROR(ROUND((AG226/100*1+AH226/100*2+AI226/100*3+AJ226/100*4+AK226/100*5),0),"")</f>
        <v/>
      </c>
      <c r="AG227" s="385" t="str">
        <f>IF(AF227=1,"Very Good",IF(AF227=2,"Good",IF(AF227=3,"Fair",IF(AF227=4,"Poor",IF(AF227=5,"Very Poor","")))))</f>
        <v/>
      </c>
      <c r="AH227" s="386"/>
      <c r="AI227" s="386"/>
      <c r="AJ227" s="386"/>
      <c r="AK227" s="386"/>
      <c r="AL227" s="386"/>
      <c r="AM227" s="387"/>
    </row>
    <row r="228" spans="1:39" ht="55.2" customHeight="1" x14ac:dyDescent="0.3">
      <c r="A228" s="396" t="s">
        <v>327</v>
      </c>
      <c r="B228" s="391" t="s">
        <v>34</v>
      </c>
      <c r="C228" s="311" t="s">
        <v>157</v>
      </c>
      <c r="D228" s="138" t="s">
        <v>83</v>
      </c>
      <c r="E228" s="134"/>
      <c r="F228" s="137"/>
      <c r="G228" s="136"/>
      <c r="H228" s="136"/>
      <c r="I228" s="136"/>
      <c r="J228" s="136"/>
      <c r="K228" s="131"/>
      <c r="L228" s="109" t="str">
        <f t="shared" ref="L228:L229" si="58">IF(K228&gt;0,"N/A",IF(SUM(F228:J228)=0,"",SUM(F228:J228)))</f>
        <v/>
      </c>
      <c r="N228" s="134"/>
      <c r="O228" s="137"/>
      <c r="P228" s="136"/>
      <c r="Q228" s="136"/>
      <c r="R228" s="136"/>
      <c r="S228" s="136"/>
      <c r="T228" s="131"/>
      <c r="U228" s="109" t="str">
        <f t="shared" ref="U228:U229" si="59">IF(T228&gt;0,"N/A",IF(SUM(O228:S228)=0,"",SUM(O228:S228)))</f>
        <v/>
      </c>
      <c r="W228" s="134"/>
      <c r="X228" s="137"/>
      <c r="Y228" s="136"/>
      <c r="Z228" s="136"/>
      <c r="AA228" s="136"/>
      <c r="AB228" s="136"/>
      <c r="AC228" s="131"/>
      <c r="AD228" s="109" t="str">
        <f t="shared" ref="AD228:AD229" si="60">IF(AC228&gt;0,"N/A",IF(SUM(X228:AB228)=0,"",SUM(X228:AB228)))</f>
        <v/>
      </c>
      <c r="AF228" s="134"/>
      <c r="AG228" s="137"/>
      <c r="AH228" s="136"/>
      <c r="AI228" s="136"/>
      <c r="AJ228" s="136"/>
      <c r="AK228" s="136"/>
      <c r="AL228" s="131"/>
      <c r="AM228" s="109" t="str">
        <f t="shared" ref="AM228:AM229" si="61">IF(AL228&gt;0,"N/A",IF(SUM(AG228:AK228)=0,"",SUM(AG228:AK228)))</f>
        <v/>
      </c>
    </row>
    <row r="229" spans="1:39" ht="41.85" customHeight="1" thickBot="1" x14ac:dyDescent="0.35">
      <c r="A229" s="397"/>
      <c r="B229" s="392"/>
      <c r="C229" s="207" t="s">
        <v>158</v>
      </c>
      <c r="D229" s="135" t="s">
        <v>159</v>
      </c>
      <c r="E229" s="134"/>
      <c r="F229" s="133"/>
      <c r="G229" s="132"/>
      <c r="H229" s="132"/>
      <c r="I229" s="132"/>
      <c r="J229" s="132"/>
      <c r="K229" s="131"/>
      <c r="L229" s="109" t="str">
        <f t="shared" si="58"/>
        <v/>
      </c>
      <c r="N229" s="134"/>
      <c r="O229" s="133"/>
      <c r="P229" s="132"/>
      <c r="Q229" s="132"/>
      <c r="R229" s="132"/>
      <c r="S229" s="132"/>
      <c r="T229" s="131"/>
      <c r="U229" s="109" t="str">
        <f t="shared" si="59"/>
        <v/>
      </c>
      <c r="W229" s="134"/>
      <c r="X229" s="133"/>
      <c r="Y229" s="132"/>
      <c r="Z229" s="132"/>
      <c r="AA229" s="132"/>
      <c r="AB229" s="132"/>
      <c r="AC229" s="131"/>
      <c r="AD229" s="109" t="str">
        <f t="shared" si="60"/>
        <v/>
      </c>
      <c r="AF229" s="134"/>
      <c r="AG229" s="133"/>
      <c r="AH229" s="132"/>
      <c r="AI229" s="132"/>
      <c r="AJ229" s="132"/>
      <c r="AK229" s="132"/>
      <c r="AL229" s="131"/>
      <c r="AM229" s="109" t="str">
        <f t="shared" si="61"/>
        <v/>
      </c>
    </row>
    <row r="230" spans="1:39" ht="15.6" customHeight="1" thickBot="1" x14ac:dyDescent="0.35">
      <c r="A230" s="397"/>
      <c r="B230" s="392"/>
      <c r="C230" s="404"/>
      <c r="D230" s="286" t="s">
        <v>84</v>
      </c>
      <c r="E230" s="112">
        <f>SUMIF(L228:L229,100,E228:E229)</f>
        <v>0</v>
      </c>
      <c r="F230" s="310" t="str">
        <f>IFERROR(IF(E$230=0,(SUM(F228:F229)/COUNT(L$228:L$229)),(SUMPRODUCT(F228:F229,E$228:E$229)/E$230)),"")</f>
        <v/>
      </c>
      <c r="G230" s="310" t="str">
        <f>IFERROR(IF(E$230=0,(SUM(G228:G229)/COUNT(L$228:L$229)),(SUMPRODUCT(G228:G229,E$228:E$229)/E$230)),"")</f>
        <v/>
      </c>
      <c r="H230" s="310" t="str">
        <f>IFERROR(IF(E$230=0,(SUM(H228:H229)/COUNT(L$228:L$229)),(SUMPRODUCT(H228:H229,E$228:E$229)/E$230)),"")</f>
        <v/>
      </c>
      <c r="I230" s="310" t="str">
        <f>IFERROR(IF(E$230=0,(SUM(I228:I229)/COUNT(L$228:L$229)),(SUMPRODUCT(I228:I229,E$228:E$229)/E$230)),"")</f>
        <v/>
      </c>
      <c r="J230" s="310" t="str">
        <f>IFERROR(IF(E$230=0,(SUM(J228:J229)/COUNT(L$228:L$229)),(SUMPRODUCT(J228:J229,E$228:E$229)/E$230)),"")</f>
        <v/>
      </c>
      <c r="K230" s="113" t="str">
        <f>IFERROR((COUNT(K228:K229)/(COUNTA(L228:L229)-COUNTBLANK(L228:L229))*100),"")</f>
        <v/>
      </c>
      <c r="L230" s="129">
        <f>SUM(F230:J230)</f>
        <v>0</v>
      </c>
      <c r="N230" s="112">
        <f>SUMIF(U228:U229,100,N228:N229)</f>
        <v>0</v>
      </c>
      <c r="O230" s="310" t="str">
        <f>IFERROR(IF(N$230=0,(SUM(O228:O229)/COUNT(U$228:U$229)),(SUMPRODUCT(O228:O229,N$228:N$229)/N$230)),"")</f>
        <v/>
      </c>
      <c r="P230" s="310" t="str">
        <f>IFERROR(IF(N$230=0,(SUM(P228:P229)/COUNT(U$228:U$229)),(SUMPRODUCT(P228:P229,N$228:N$229)/N$230)),"")</f>
        <v/>
      </c>
      <c r="Q230" s="310" t="str">
        <f>IFERROR(IF(N$230=0,(SUM(Q228:Q229)/COUNT(U$228:U$229)),(SUMPRODUCT(Q228:Q229,N$228:N$229)/N$230)),"")</f>
        <v/>
      </c>
      <c r="R230" s="310" t="str">
        <f>IFERROR(IF(N$230=0,(SUM(R228:R229)/COUNT(U$228:U$229)),(SUMPRODUCT(R228:R229,N$228:N$229)/N$230)),"")</f>
        <v/>
      </c>
      <c r="S230" s="310" t="str">
        <f>IFERROR(IF(N$230=0,(SUM(S228:S229)/COUNT(U$228:U$229)),(SUMPRODUCT(S228:S229,N$228:N$229)/N$230)),"")</f>
        <v/>
      </c>
      <c r="T230" s="113" t="str">
        <f>IFERROR((COUNT(T228:T229)/(COUNTA(U228:U229)-COUNTBLANK(U228:U229))*100),"")</f>
        <v/>
      </c>
      <c r="U230" s="129">
        <f>SUM(O230:S230)</f>
        <v>0</v>
      </c>
      <c r="W230" s="112">
        <f>SUMIF(AD228:AD229,100,W228:W229)</f>
        <v>0</v>
      </c>
      <c r="X230" s="310" t="str">
        <f>IFERROR(IF(W$230=0,(SUM(X228:X229)/COUNT(AD$228:AD$229)),(SUMPRODUCT(X228:X229,W$228:W$229)/W$230)),"")</f>
        <v/>
      </c>
      <c r="Y230" s="310" t="str">
        <f>IFERROR(IF(W$230=0,(SUM(Y228:Y229)/COUNT(AD$228:AD$229)),(SUMPRODUCT(Y228:Y229,W$228:W$229)/W$230)),"")</f>
        <v/>
      </c>
      <c r="Z230" s="310" t="str">
        <f>IFERROR(IF(W$230=0,(SUM(Z228:Z229)/COUNT(AD$228:AD$229)),(SUMPRODUCT(Z228:Z229,W$228:W$229)/W$230)),"")</f>
        <v/>
      </c>
      <c r="AA230" s="310" t="str">
        <f>IFERROR(IF(W$230=0,(SUM(AA228:AA229)/COUNT(AD$228:AD$229)),(SUMPRODUCT(AA228:AA229,W$228:W$229)/W$230)),"")</f>
        <v/>
      </c>
      <c r="AB230" s="310" t="str">
        <f>IFERROR(IF(W$230=0,(SUM(AB228:AB229)/COUNT(AD$228:AD$229)),(SUMPRODUCT(AB228:AB229,W$228:W$229)/W$230)),"")</f>
        <v/>
      </c>
      <c r="AC230" s="113" t="str">
        <f>IFERROR((COUNT(AC228:AC229)/(COUNTA(AD228:AD229)-COUNTBLANK(AD228:AD229))*100),"")</f>
        <v/>
      </c>
      <c r="AD230" s="129">
        <f>SUM(X230:AB230)</f>
        <v>0</v>
      </c>
      <c r="AF230" s="112">
        <f>SUMIF(AM228:AM229,100,AF228:AF229)</f>
        <v>0</v>
      </c>
      <c r="AG230" s="310" t="str">
        <f>IFERROR(IF(AF$230=0,(SUM(AG228:AG229)/COUNT(AM$228:AM$229)),(SUMPRODUCT(AG228:AG229,AF$228:AF$229)/AF$230)),"")</f>
        <v/>
      </c>
      <c r="AH230" s="310" t="str">
        <f>IFERROR(IF(AF$230=0,(SUM(AH228:AH229)/COUNT(AM$228:AM$229)),(SUMPRODUCT(AH228:AH229,AF$228:AF$229)/AF$230)),"")</f>
        <v/>
      </c>
      <c r="AI230" s="310" t="str">
        <f>IFERROR(IF(AF$230=0,(SUM(AI228:AI229)/COUNT(AM$228:AM$229)),(SUMPRODUCT(AI228:AI229,AF$228:AF$229)/AF$230)),"")</f>
        <v/>
      </c>
      <c r="AJ230" s="310" t="str">
        <f>IFERROR(IF(AF$230=0,(SUM(AJ228:AJ229)/COUNT(AM$228:AM$229)),(SUMPRODUCT(AJ228:AJ229,AF$228:AF$229)/AF$230)),"")</f>
        <v/>
      </c>
      <c r="AK230" s="310" t="str">
        <f>IFERROR(IF(AF$230=0,(SUM(AK228:AK229)/COUNT(AM$228:AM$229)),(SUMPRODUCT(AK228:AK229,AF$228:AF$229)/AF$230)),"")</f>
        <v/>
      </c>
      <c r="AL230" s="113" t="str">
        <f>IFERROR((COUNT(AL228:AL229)/(COUNTA(AM228:AM229)-COUNTBLANK(AM228:AM229))*100),"")</f>
        <v/>
      </c>
      <c r="AM230" s="129">
        <f>SUM(AG230:AK230)</f>
        <v>0</v>
      </c>
    </row>
    <row r="231" spans="1:39" ht="15.6" customHeight="1" thickBot="1" x14ac:dyDescent="0.35">
      <c r="A231" s="398"/>
      <c r="B231" s="393"/>
      <c r="C231" s="405"/>
      <c r="D231" s="286" t="s">
        <v>458</v>
      </c>
      <c r="E231" s="112" t="str">
        <f>IFERROR(ROUND((F230/100*1+G230/100*2+H230/100*3+I230/100*4+J230/100*5),0),"")</f>
        <v/>
      </c>
      <c r="F231" s="385" t="str">
        <f>IF(E231=1,"Very Good",IF(E231=2,"Good",IF(E231=3,"Fair",IF(E231=4,"Poor",IF(E231=5,"Very Poor","")))))</f>
        <v/>
      </c>
      <c r="G231" s="386"/>
      <c r="H231" s="386"/>
      <c r="I231" s="386"/>
      <c r="J231" s="386"/>
      <c r="K231" s="386"/>
      <c r="L231" s="387"/>
      <c r="N231" s="112" t="str">
        <f>IFERROR(ROUND((O230/100*1+P230/100*2+Q230/100*3+R230/100*4+S230/100*5),0),"")</f>
        <v/>
      </c>
      <c r="O231" s="385" t="str">
        <f>IF(N231=1,"Very Good",IF(N231=2,"Good",IF(N231=3,"Fair",IF(N231=4,"Poor",IF(N231=5,"Very Poor","")))))</f>
        <v/>
      </c>
      <c r="P231" s="386"/>
      <c r="Q231" s="386"/>
      <c r="R231" s="386"/>
      <c r="S231" s="386"/>
      <c r="T231" s="386"/>
      <c r="U231" s="387"/>
      <c r="W231" s="112" t="str">
        <f>IFERROR(ROUND((X230/100*1+Y230/100*2+Z230/100*3+AA230/100*4+AB230/100*5),0),"")</f>
        <v/>
      </c>
      <c r="X231" s="385" t="str">
        <f>IF(W231=1,"Very Good",IF(W231=2,"Good",IF(W231=3,"Fair",IF(W231=4,"Poor",IF(W231=5,"Very Poor","")))))</f>
        <v/>
      </c>
      <c r="Y231" s="386"/>
      <c r="Z231" s="386"/>
      <c r="AA231" s="386"/>
      <c r="AB231" s="386"/>
      <c r="AC231" s="386"/>
      <c r="AD231" s="387"/>
      <c r="AF231" s="112" t="str">
        <f>IFERROR(ROUND((AG230/100*1+AH230/100*2+AI230/100*3+AJ230/100*4+AK230/100*5),0),"")</f>
        <v/>
      </c>
      <c r="AG231" s="385" t="str">
        <f>IF(AF231=1,"Very Good",IF(AF231=2,"Good",IF(AF231=3,"Fair",IF(AF231=4,"Poor",IF(AF231=5,"Very Poor","")))))</f>
        <v/>
      </c>
      <c r="AH231" s="386"/>
      <c r="AI231" s="386"/>
      <c r="AJ231" s="386"/>
      <c r="AK231" s="386"/>
      <c r="AL231" s="386"/>
      <c r="AM231" s="387"/>
    </row>
    <row r="232" spans="1:39" ht="15.6" customHeight="1" thickBot="1" x14ac:dyDescent="0.35">
      <c r="A232" s="376" t="s">
        <v>128</v>
      </c>
      <c r="B232" s="377"/>
      <c r="C232" s="377"/>
      <c r="D232" s="378"/>
      <c r="E232" s="112" t="str">
        <f>IFERROR(ROUND(((F232/100*COUNT(L$4:L$26,L$29:L$39,L$42:L$55,L$58:L$67,L$70:L$88,L$91:L$109,L$112:L$119,L$122:L$138,L$141:L$157,L$160:L$165,L$168:L$186,L$189:L$196,L$199:L$207,L$210:L$218,L$221:L$225,L$228:L$229))*1+(G232/100*COUNT(L$4:L$26,L$29:L$39,L$42:L$55,L$58:L$67,L$70:L$88,L$91:L$109,L$112:L$119,L$122:L$138,L$141:L$157,L$160:L$165,L$168:L$186,L$189:L$196,L$199:L$207,L$210:L$218,L$221:L$225,L$228:L$229))*2+(H232/100*COUNT(L$4:L$26,L$29:L$39,L$42:L$55,L$58:L$67,L$70:L$88,L$91:L$109,L$112:L$119,L$122:L$138,L$141:L$157,L$160:L$165,L$168:L$186,L$189:L$196,L$199:L$207,L$210:L$218,L$221:L$225,L$228:L$229))*3+(I232/100*COUNT(L$4:L$26,L$29:L$39,L$42:L$55,L$58:L$67,L$70:L$88,L$91:L$109,L$112:L$119,L$122:L$138,L$141:L$157,L$160:L$165,L$168:L$186,L$189:L$196,L$199:L$207,L$210:L$218,L$221:L$225,L$228:L$229))*4+(J232/100*COUNT(L$4:L$26,L$29:L$39,L$42:L$55,L$58:L$67,L$70:L$88,L$91:L$109,L$112:L$119,L$122:L$138,L$141:L$157,L$160:L$165,L$168:L$186,L$189:L$196,L$199:L$207,L$210:L$218,L$221:L$225,L$228:L$229))*5)/COUNT(L$4:L$26,L$29:L$39,L$42:L$55,L$58:L$67,L$70:L$88,L$91:L$109,L$112:L$119,L$122:L$138,L$141:L$157,L$160:L$165,L$168:L$186,L$189:L$196,L$199:L$207,L$210:L$218,L$221:L$225,L$228:L$229),0),"")</f>
        <v/>
      </c>
      <c r="F232" s="129" t="str">
        <f>IFERROR(SUM(F4:F26,F29:F39,F42:F55,F58:F67,F70:F88,F91:F109,F112:F119,F122:F138,F141:F157,F160:F165,F168:F186,F189:F196,F199:F207,F210:F218,F221:F225,F228:F229)/COUNT(L$4:L$26,L$29:L$39,L$42:L$55,L$58:L$67,L$70:L$88,L$91:L$109,L$112:L$119,L$122:L$138,L$141:L$157,L$160:L$165,L$168:L$186,L$189:L$196,L$199:L$207,L$210:L$218,L$221:L$225,L$228:L$229),"")</f>
        <v/>
      </c>
      <c r="G232" s="129" t="str">
        <f>IFERROR(SUM(G4:G26,G29:G39,G42:G55,G58:G67,G70:G88,G91:G109,G112:G119,G122:G138,G141:G157,G160:G165,G168:G186,G189:G196,G199:G207,G210:G218,G221:G225,G228:G229)/COUNT(L$4:L$26,L$29:L$39,L$42:L$55,L$58:L$67,L$70:L$88,L$91:L$109,L$112:L$119,L$122:L$138,L$141:L$157,L$160:L$165,L$168:L$186,L$189:L$196,L$199:L$207,L$210:L$218,L$221:L$225,L$228:L$229),"")</f>
        <v/>
      </c>
      <c r="H232" s="129" t="str">
        <f>IFERROR(SUM(H4:H26,H29:H39,H42:H55,H58:H67,H70:H88,H91:H109,H112:H119,H122:H138,H141:H157,H160:H165,H168:H186,H189:H196,H199:H207,H210:H218,H221:H225,H228:H229)/COUNT(L$4:L$26,L$29:L$39,L$42:L$55,L$58:L$67,L$70:L$88,L$91:L$109,L$112:L$119,L$122:L$138,L$141:L$157,L$160:L$165,L$168:L$186,L$189:L$196,L$199:L$207,L$210:L$218,L$221:L$225,L$228:L$229),"")</f>
        <v/>
      </c>
      <c r="I232" s="129" t="str">
        <f>IFERROR(SUM(I4:I26,I29:I39,I42:I55,I58:I67,I70:I88,I91:I109,I112:I119,I122:I138,I141:I157,I160:I165,I168:I186,I189:I196,I199:I207,I210:I218,I221:I225,I228:I229)/COUNT(L$4:L$26,L$29:L$39,L$42:L$55,L$58:L$67,L$70:L$88,L$91:L$109,L$112:L$119,L$122:L$138,L$141:L$157,L$160:L$165,L$168:L$186,L$189:L$196,L$199:L$207,L$210:L$218,L$221:L$225,L$228:L$229),"")</f>
        <v/>
      </c>
      <c r="J232" s="129" t="str">
        <f>IFERROR(SUM(J4:J26,J29:J39,J42:J55,J58:J67,J70:J88,J91:J109,J112:J119,J122:J138,J141:J157,J160:J165,J168:J186,J189:J196,J199:J207,J210:J218,J221:J225,J228:J229)/COUNT(L$4:L$26,L$29:L$39,L$42:L$55,L$58:L$67,L$70:L$88,L$91:L$109,L$112:L$119,L$122:L$138,L$141:L$157,L$160:L$165,L$168:L$186,L$189:L$196,L$199:L$207,L$210:L$218,L$221:L$225,L$228:L$229),"")</f>
        <v/>
      </c>
      <c r="K232" s="129" t="str">
        <f>IFERROR((COUNT(K4:K26,K29:K39,K42:K55,K58:K67,K70:K88,K91:K109,K112:K119,K122:K138,K141:K157,K160:K165,K168:K186,K189:K196,K199:K207,K210:K218,K221:K225,K228:K229)/(COUNTA(L$4:L$26,L$29:L$39,L$42:L$55,L$58:L$67,L$70:L$88,L$91:L$109,L$112:L$119,L$122:L$138,L$141:L$157,L$160:L$165,L$168:L$186,L$189:L$196,L$199:L$207,L$210:L$218,L$221:L$225,L$228:L$229)-COUNTBLANK(L4:L26)-COUNTBLANK(L29:L39)-COUNTBLANK(L42:L55)-COUNTBLANK(L58:L67)-COUNTBLANK(L70:L88)-COUNTBLANK(L91:L109)-COUNTBLANK(L112:L119)-COUNTBLANK(L122:L138)-COUNTBLANK(L141:L157)-COUNTBLANK(L160:L165)-COUNTBLANK(L168:L186)-COUNTBLANK(L189:L196)-COUNTBLANK(L199:L207)-COUNTBLANK(L210:L218)-COUNTBLANK(L221:L225)-COUNTBLANK(L228:L229))*100),"")</f>
        <v/>
      </c>
      <c r="L232" s="129">
        <f>SUM(F232:J232)</f>
        <v>0</v>
      </c>
      <c r="M232" s="185"/>
      <c r="N232" s="112" t="str">
        <f>IFERROR(ROUND(((O232/100*COUNT(U$4:U$26,U$29:U$39,U$42:U$55,U$58:U$67,U$70:U$88,U$91:U$109,U$112:U$119,U$122:U$138,U$141:U$157,U$160:U$165,U$168:U$186,U$189:U$196,U$199:U$207,U$210:U$218,U$221:U$225,U$228:U$229))*1+(P232/100*COUNT(U$4:U$26,U$29:U$39,U$42:U$55,U$58:U$67,U$70:U$88,U$91:U$109,U$112:U$119,U$122:U$138,U$141:U$157,U$160:U$165,U$168:U$186,U$189:U$196,U$199:U$207,U$210:U$218,U$221:U$225,U$228:U$229))*2+(Q232/100*COUNT(U$4:U$26,U$29:U$39,U$42:U$55,U$58:U$67,U$70:U$88,U$91:U$109,U$112:U$119,U$122:U$138,U$141:U$157,U$160:U$165,U$168:U$186,U$189:U$196,U$199:U$207,U$210:U$218,U$221:U$225,U$228:U$229))*3+(R232/100*COUNT(U$4:U$26,U$29:U$39,U$42:U$55,U$58:U$67,U$70:U$88,U$91:U$109,U$112:U$119,U$122:U$138,U$141:U$157,U$160:U$165,U$168:U$186,U$189:U$196,U$199:U$207,U$210:U$218,U$221:U$225,U$228:U$229))*4+(S232/100*COUNT(U$4:U$26,U$29:U$39,U$42:U$55,U$58:U$67,U$70:U$88,U$91:U$109,U$112:U$119,U$122:U$138,U$141:U$157,U$160:U$165,U$168:U$186,U$189:U$196,U$199:U$207,U$210:U$218,U$221:U$225,U$228:U$229))*5)/COUNT(U$4:U$26,U$29:U$39,U$42:U$55,U$58:U$67,U$70:U$88,U$91:U$109,U$112:U$119,U$122:U$138,U$141:U$157,U$160:U$165,U$168:U$186,U$189:U$196,U$199:U$207,U$210:U$218,U$221:U$225,U$228:U$229),0),"")</f>
        <v/>
      </c>
      <c r="O232" s="129" t="str">
        <f>IFERROR(SUM(O4:O26,O29:O39,O42:O55,O58:O67,O70:O88,O91:O109,O112:O119,O122:O138,O141:O157,O160:O165,O168:O186,O189:O196,O199:O207,O210:O218,O221:O225,O228:O229)/COUNT(U$4:U$26,U$29:U$39,U$42:U$55,U$58:U$67,U$70:U$88,U$91:U$109,U$112:U$119,U$122:U$138,U$141:U$157,U$160:U$165,U$168:U$186,U$189:U$196,U$199:U$207,U$210:U$218,U$221:U$225,U$228:U$229),"")</f>
        <v/>
      </c>
      <c r="P232" s="129" t="str">
        <f>IFERROR(SUM(P4:P26,P29:P39,P42:P55,P58:P67,P70:P88,P91:P109,P112:P119,P122:P138,P141:P157,P160:P165,P168:P186,P189:P196,P199:P207,P210:P218,P221:P225,P228:P229)/COUNT(U$4:U$26,U$29:U$39,U$42:U$55,U$58:U$67,U$70:U$88,U$91:U$109,U$112:U$119,U$122:U$138,U$141:U$157,U$160:U$165,U$168:U$186,U$189:U$196,U$199:U$207,U$210:U$218,U$221:U$225,U$228:U$229),"")</f>
        <v/>
      </c>
      <c r="Q232" s="129" t="str">
        <f>IFERROR(SUM(Q4:Q26,Q29:Q39,Q42:Q55,Q58:Q67,Q70:Q88,Q91:Q109,Q112:Q119,Q122:Q138,Q141:Q157,Q160:Q165,Q168:Q186,Q189:Q196,Q199:Q207,Q210:Q218,Q221:Q225,Q228:Q229)/COUNT(U$4:U$26,U$29:U$39,U$42:U$55,U$58:U$67,U$70:U$88,U$91:U$109,U$112:U$119,U$122:U$138,U$141:U$157,U$160:U$165,U$168:U$186,U$189:U$196,U$199:U$207,U$210:U$218,U$221:U$225,U$228:U$229),"")</f>
        <v/>
      </c>
      <c r="R232" s="129" t="str">
        <f>IFERROR(SUM(R4:R26,R29:R39,R42:R55,R58:R67,R70:R88,R91:R109,R112:R119,R122:R138,R141:R157,R160:R165,R168:R186,R189:R196,R199:R207,R210:R218,R221:R225,R228:R229)/COUNT(U$4:U$26,U$29:U$39,U$42:U$55,U$58:U$67,U$70:U$88,U$91:U$109,U$112:U$119,U$122:U$138,U$141:U$157,U$160:U$165,U$168:U$186,U$189:U$196,U$199:U$207,U$210:U$218,U$221:U$225,U$228:U$229),"")</f>
        <v/>
      </c>
      <c r="S232" s="129" t="str">
        <f>IFERROR(SUM(S4:S26,S29:S39,S42:S55,S58:S67,S70:S88,S91:S109,S112:S119,S122:S138,S141:S157,S160:S165,S168:S186,S189:S196,S199:S207,S210:S218,S221:S225,S228:S229)/COUNT(U$4:U$26,U$29:U$39,U$42:U$55,U$58:U$67,U$70:U$88,U$91:U$109,U$112:U$119,U$122:U$138,U$141:U$157,U$160:U$165,U$168:U$186,U$189:U$196,U$199:U$207,U$210:U$218,U$221:U$225,U$228:U$229),"")</f>
        <v/>
      </c>
      <c r="T232" s="129" t="str">
        <f>IFERROR((COUNT(T4:T26,T29:T39,T42:T55,T58:T67,T70:T88,T91:T109,T112:T119,T122:T138,T141:T157,T160:T165,T168:T186,T189:T196,T199:T207,T210:T218,T221:T225,T228:T229)/(COUNTA(U$4:U$26,U$29:U$39,U$42:U$55,U$58:U$67,U$70:U$88,U$91:U$109,U$112:U$119,U$122:U$138,U$141:U$157,U$160:U$165,U$168:U$186,U$189:U$196,U$199:U$207,U$210:U$218,U$221:U$225,U$228:U$229)-COUNTBLANK(U4:U26)-COUNTBLANK(U29:U39)-COUNTBLANK(U42:U55)-COUNTBLANK(U58:U67)-COUNTBLANK(U70:U88)-COUNTBLANK(U91:U109)-COUNTBLANK(U112:U119)-COUNTBLANK(U122:U138)-COUNTBLANK(U141:U157)-COUNTBLANK(U160:U165)-COUNTBLANK(U168:U186)-COUNTBLANK(U189:U196)-COUNTBLANK(U199:U207)-COUNTBLANK(U210:U218)-COUNTBLANK(U221:U225)-COUNTBLANK(U228:U229))*100),"")</f>
        <v/>
      </c>
      <c r="U232" s="129">
        <f>SUM(O232:S232)</f>
        <v>0</v>
      </c>
      <c r="W232" s="112" t="str">
        <f>IFERROR(ROUND(((X232/100*COUNT(AD$4:AD$26,AD$29:AD$39,AD$42:AD$55,AD$58:AD$67,AD$70:AD$88,AD$91:AD$109,AD$112:AD$119,AD$122:AD$138,AD$141:AD$157,AD$160:AD$165,AD$168:AD$186,AD$189:AD$196,AD$199:AD$207,AD$210:AD$218,AD$221:AD$225,AD$228:AD$229))*1+(Y232/100*COUNT(AD$4:AD$26,AD$29:AD$39,AD$42:AD$55,AD$58:AD$67,AD$70:AD$88,AD$91:AD$109,AD$112:AD$119,AD$122:AD$138,AD$141:AD$157,AD$160:AD$165,AD$168:AD$186,AD$189:AD$196,AD$199:AD$207,AD$210:AD$218,AD$221:AD$225,AD$228:AD$229))*2+(Z232/100*COUNT(AD$4:AD$26,AD$29:AD$39,AD$42:AD$55,AD$58:AD$67,AD$70:AD$88,AD$91:AD$109,AD$112:AD$119,AD$122:AD$138,AD$141:AD$157,AD$160:AD$165,AD$168:AD$186,AD$189:AD$196,AD$199:AD$207,AD$210:AD$218,AD$221:AD$225,AD$228:AD$229))*3+(AA232/100*COUNT(AD$4:AD$26,AD$29:AD$39,AD$42:AD$55,AD$58:AD$67,AD$70:AD$88,AD$91:AD$109,AD$112:AD$119,AD$122:AD$138,AD$141:AD$157,AD$160:AD$165,AD$168:AD$186,AD$189:AD$196,AD$199:AD$207,AD$210:AD$218,AD$221:AD$225,AD$228:AD$229))*4+(AB232/100*COUNT(AD$4:AD$26,AD$29:AD$39,AD$42:AD$55,AD$58:AD$67,AD$70:AD$88,AD$91:AD$109,AD$112:AD$119,AD$122:AD$138,AD$141:AD$157,AD$160:AD$165,AD$168:AD$186,AD$189:AD$196,AD$199:AD$207,AD$210:AD$218,AD$221:AD$225,AD$228:AD$229))*5)/COUNT(AD$4:AD$26,AD$29:AD$39,AD$42:AD$55,AD$58:AD$67,AD$70:AD$88,AD$91:AD$109,AD$112:AD$119,AD$122:AD$138,AD$141:AD$157,AD$160:AD$165,AD$168:AD$186,AD$189:AD$196,AD$199:AD$207,AD$210:AD$218,AD$221:AD$225,AD$228:AD$229),0),"")</f>
        <v/>
      </c>
      <c r="X232" s="129" t="str">
        <f>IFERROR(SUM(X4:X26,X29:X39,X42:X55,X58:X67,X70:X88,X91:X109,X112:X119,X122:X138,X141:X157,X160:X165,X168:X186,X189:X196,X199:X207,X210:X218,X221:X225,X228:X229)/COUNT(AD$4:AD$26,AD$29:AD$39,AD$42:AD$55,AD$58:AD$67,AD$70:AD$88,AD$91:AD$109,AD$112:AD$119,AD$122:AD$138,AD$141:AD$157,AD$160:AD$165,AD$168:AD$186,AD$189:AD$196,AD$199:AD$207,AD$210:AD$218,AD$221:AD$225,AD$228:AD$229),"")</f>
        <v/>
      </c>
      <c r="Y232" s="129" t="str">
        <f>IFERROR(SUM(Y4:Y26,Y29:Y39,Y42:Y55,Y58:Y67,Y70:Y88,Y91:Y109,Y112:Y119,Y122:Y138,Y141:Y157,Y160:Y165,Y168:Y186,Y189:Y196,Y199:Y207,Y210:Y218,Y221:Y225,Y228:Y229)/COUNT(AD$4:AD$26,AD$29:AD$39,AD$42:AD$55,AD$58:AD$67,AD$70:AD$88,AD$91:AD$109,AD$112:AD$119,AD$122:AD$138,AD$141:AD$157,AD$160:AD$165,AD$168:AD$186,AD$189:AD$196,AD$199:AD$207,AD$210:AD$218,AD$221:AD$225,AD$228:AD$229),"")</f>
        <v/>
      </c>
      <c r="Z232" s="129" t="str">
        <f>IFERROR(SUM(Z4:Z26,Z29:Z39,Z42:Z55,Z58:Z67,Z70:Z88,Z91:Z109,Z112:Z119,Z122:Z138,Z141:Z157,Z160:Z165,Z168:Z186,Z189:Z196,Z199:Z207,Z210:Z218,Z221:Z225,Z228:Z229)/COUNT(AD$4:AD$26,AD$29:AD$39,AD$42:AD$55,AD$58:AD$67,AD$70:AD$88,AD$91:AD$109,AD$112:AD$119,AD$122:AD$138,AD$141:AD$157,AD$160:AD$165,AD$168:AD$186,AD$189:AD$196,AD$199:AD$207,AD$210:AD$218,AD$221:AD$225,AD$228:AD$229),"")</f>
        <v/>
      </c>
      <c r="AA232" s="129" t="str">
        <f>IFERROR(SUM(AA4:AA26,AA29:AA39,AA42:AA55,AA58:AA67,AA70:AA88,AA91:AA109,AA112:AA119,AA122:AA138,AA141:AA157,AA160:AA165,AA168:AA186,AA189:AA196,AA199:AA207,AA210:AA218,AA221:AA225,AA228:AA229)/COUNT(AD$4:AD$26,AD$29:AD$39,AD$42:AD$55,AD$58:AD$67,AD$70:AD$88,AD$91:AD$109,AD$112:AD$119,AD$122:AD$138,AD$141:AD$157,AD$160:AD$165,AD$168:AD$186,AD$189:AD$196,AD$199:AD$207,AD$210:AD$218,AD$221:AD$225,AD$228:AD$229),"")</f>
        <v/>
      </c>
      <c r="AB232" s="129" t="str">
        <f>IFERROR(SUM(AB4:AB26,AB29:AB39,AB42:AB55,AB58:AB67,AB70:AB88,AB91:AB109,AB112:AB119,AB122:AB138,AB141:AB157,AB160:AB165,AB168:AB186,AB189:AB196,AB199:AB207,AB210:AB218,AB221:AB225,AB228:AB229)/COUNT(AD$4:AD$26,AD$29:AD$39,AD$42:AD$55,AD$58:AD$67,AD$70:AD$88,AD$91:AD$109,AD$112:AD$119,AD$122:AD$138,AD$141:AD$157,AD$160:AD$165,AD$168:AD$186,AD$189:AD$196,AD$199:AD$207,AD$210:AD$218,AD$221:AD$225,AD$228:AD$229),"")</f>
        <v/>
      </c>
      <c r="AC232" s="129" t="str">
        <f>IFERROR((COUNT(AC4:AC26,AC29:AC39,AC42:AC55,AC58:AC67,AC70:AC88,AC91:AC109,AC112:AC119,AC122:AC138,AC141:AC157,AC160:AC165,AC168:AC186,AC189:AC196,AC199:AC207,AC210:AC218,AC221:AC225,AC228:AC229)/(COUNTA(AD$4:AD$26,AD$29:AD$39,AD$42:AD$55,AD$58:AD$67,AD$70:AD$88,AD$91:AD$109,AD$112:AD$119,AD$122:AD$138,AD$141:AD$157,AD$160:AD$165,AD$168:AD$186,AD$189:AD$196,AD$199:AD$207,AD$210:AD$218,AD$221:AD$225,AD$228:AD$229)-COUNTBLANK(AD4:AD26)-COUNTBLANK(AD29:AD39)-COUNTBLANK(AD42:AD55)-COUNTBLANK(AD58:AD67)-COUNTBLANK(AD70:AD88)-COUNTBLANK(AD91:AD109)-COUNTBLANK(AD112:AD119)-COUNTBLANK(AD122:AD138)-COUNTBLANK(AD141:AD157)-COUNTBLANK(AD160:AD165)-COUNTBLANK(AD168:AD186)-COUNTBLANK(AD189:AD196)-COUNTBLANK(AD199:AD207)-COUNTBLANK(AD210:AD218)-COUNTBLANK(AD221:AD225)-COUNTBLANK(AD228:AD229))*100),"")</f>
        <v/>
      </c>
      <c r="AD232" s="129">
        <f>SUM(X232:AB232)</f>
        <v>0</v>
      </c>
      <c r="AF232" s="112" t="str">
        <f>IFERROR(ROUND(((AG232/100*COUNT(AM$4:AM$26,AM$29:AM$39,AM$42:AM$55,AM$58:AM$67,AM$70:AM$88,AM$91:AM$109,AM$112:AM$119,AM$122:AM$138,AM$141:AM$157,AM$160:AM$165,AM$168:AM$186,AM$189:AM$196,AM$199:AM$207,AM$210:AM$218,AM$221:AM$225,AM$228:AM$229))*1+(AH232/100*COUNT(AM$4:AM$26,AM$29:AM$39,AM$42:AM$55,AM$58:AM$67,AM$70:AM$88,AM$91:AM$109,AM$112:AM$119,AM$122:AM$138,AM$141:AM$157,AM$160:AM$165,AM$168:AM$186,AM$189:AM$196,AM$199:AM$207,AM$210:AM$218,AM$221:AM$225,AM$228:AM$229))*2+(AI232/100*COUNT(AM$4:AM$26,AM$29:AM$39,AM$42:AM$55,AM$58:AM$67,AM$70:AM$88,AM$91:AM$109,AM$112:AM$119,AM$122:AM$138,AM$141:AM$157,AM$160:AM$165,AM$168:AM$186,AM$189:AM$196,AM$199:AM$207,AM$210:AM$218,AM$221:AM$225,AM$228:AM$229))*3+(AJ232/100*COUNT(AM$4:AM$26,AM$29:AM$39,AM$42:AM$55,AM$58:AM$67,AM$70:AM$88,AM$91:AM$109,AM$112:AM$119,AM$122:AM$138,AM$141:AM$157,AM$160:AM$165,AM$168:AM$186,AM$189:AM$196,AM$199:AM$207,AM$210:AM$218,AM$221:AM$225,AM$228:AM$229))*4+(AK232/100*COUNT(AM$4:AM$26,AM$29:AM$39,AM$42:AM$55,AM$58:AM$67,AM$70:AM$88,AM$91:AM$109,AM$112:AM$119,AM$122:AM$138,AM$141:AM$157,AM$160:AM$165,AM$168:AM$186,AM$189:AM$196,AM$199:AM$207,AM$210:AM$218,AM$221:AM$225,AM$228:AM$229))*5)/COUNT(AM$4:AM$26,AM$29:AM$39,AM$42:AM$55,AM$58:AM$67,AM$70:AM$88,AM$91:AM$109,AM$112:AM$119,AM$122:AM$138,AM$141:AM$157,AM$160:AM$165,AM$168:AM$186,AM$189:AM$196,AM$199:AM$207,AM$210:AM$218,AM$221:AM$225,AM$228:AM$229),0),"")</f>
        <v/>
      </c>
      <c r="AG232" s="129" t="str">
        <f>IFERROR(SUM(AG4:AG26,AG29:AG39,AG42:AG55,AG58:AG67,AG70:AG88,AG91:AG109,AG112:AG119,AG122:AG138,AG141:AG157,AG160:AG165,AG168:AG186,AG189:AG196,AG199:AG207,AG210:AG218,AG221:AG225,AG228:AG229)/COUNT(AM$4:AM$26,AM$29:AM$39,AM$42:AM$55,AM$58:AM$67,AM$70:AM$88,AM$91:AM$109,AM$112:AM$119,AM$122:AM$138,AM$141:AM$157,AM$160:AM$165,AM$168:AM$186,AM$189:AM$196,AM$199:AM$207,AM$210:AM$218,AM$221:AM$225,AM$228:AM$229),"")</f>
        <v/>
      </c>
      <c r="AH232" s="129" t="str">
        <f>IFERROR(SUM(AH4:AH26,AH29:AH39,AH42:AH55,AH58:AH67,AH70:AH88,AH91:AH109,AH112:AH119,AH122:AH138,AH141:AH157,AH160:AH165,AH168:AH186,AH189:AH196,AH199:AH207,AH210:AH218,AH221:AH225,AH228:AH229)/COUNT(AM$4:AM$26,AM$29:AM$39,AM$42:AM$55,AM$58:AM$67,AM$70:AM$88,AM$91:AM$109,AM$112:AM$119,AM$122:AM$138,AM$141:AM$157,AM$160:AM$165,AM$168:AM$186,AM$189:AM$196,AM$199:AM$207,AM$210:AM$218,AM$221:AM$225,AM$228:AM$229),"")</f>
        <v/>
      </c>
      <c r="AI232" s="129" t="str">
        <f>IFERROR(SUM(AI4:AI26,AI29:AI39,AI42:AI55,AI58:AI67,AI70:AI88,AI91:AI109,AI112:AI119,AI122:AI138,AI141:AI157,AI160:AI165,AI168:AI186,AI189:AI196,AI199:AI207,AI210:AI218,AI221:AI225,AI228:AI229)/COUNT(AM$4:AM$26,AM$29:AM$39,AM$42:AM$55,AM$58:AM$67,AM$70:AM$88,AM$91:AM$109,AM$112:AM$119,AM$122:AM$138,AM$141:AM$157,AM$160:AM$165,AM$168:AM$186,AM$189:AM$196,AM$199:AM$207,AM$210:AM$218,AM$221:AM$225,AM$228:AM$229),"")</f>
        <v/>
      </c>
      <c r="AJ232" s="129" t="str">
        <f>IFERROR(SUM(AJ4:AJ26,AJ29:AJ39,AJ42:AJ55,AJ58:AJ67,AJ70:AJ88,AJ91:AJ109,AJ112:AJ119,AJ122:AJ138,AJ141:AJ157,AJ160:AJ165,AJ168:AJ186,AJ189:AJ196,AJ199:AJ207,AJ210:AJ218,AJ221:AJ225,AJ228:AJ229)/COUNT(AM$4:AM$26,AM$29:AM$39,AM$42:AM$55,AM$58:AM$67,AM$70:AM$88,AM$91:AM$109,AM$112:AM$119,AM$122:AM$138,AM$141:AM$157,AM$160:AM$165,AM$168:AM$186,AM$189:AM$196,AM$199:AM$207,AM$210:AM$218,AM$221:AM$225,AM$228:AM$229),"")</f>
        <v/>
      </c>
      <c r="AK232" s="129" t="str">
        <f>IFERROR(SUM(AK4:AK26,AK29:AK39,AK42:AK55,AK58:AK67,AK70:AK88,AK91:AK109,AK112:AK119,AK122:AK138,AK141:AK157,AK160:AK165,AK168:AK186,AK189:AK196,AK199:AK207,AK210:AK218,AK221:AK225,AK228:AK229)/COUNT(AM$4:AM$26,AM$29:AM$39,AM$42:AM$55,AM$58:AM$67,AM$70:AM$88,AM$91:AM$109,AM$112:AM$119,AM$122:AM$138,AM$141:AM$157,AM$160:AM$165,AM$168:AM$186,AM$189:AM$196,AM$199:AM$207,AM$210:AM$218,AM$221:AM$225,AM$228:AM$229),"")</f>
        <v/>
      </c>
      <c r="AL232" s="129" t="str">
        <f>IFERROR((COUNT(AL4:AL26,AL29:AL39,AL42:AL55,AL58:AL67,AL70:AL88,AL91:AL109,AL112:AL119,AL122:AL138,AL141:AL157,AL160:AL165,AL168:AL186,AL189:AL196,AL199:AL207,AL210:AL218,AL221:AL225,AL228:AL229)/(COUNTA(AM$4:AM$26,AM$29:AM$39,AM$42:AM$55,AM$58:AM$67,AM$70:AM$88,AM$91:AM$109,AM$112:AM$119,AM$122:AM$138,AM$141:AM$157,AM$160:AM$165,AM$168:AM$186,AM$189:AM$196,AM$199:AM$207,AM$210:AM$218,AM$221:AM$225,AM$228:AM$229)-COUNTBLANK(AM4:AM26)-COUNTBLANK(AM29:AM39)-COUNTBLANK(AM42:AM55)-COUNTBLANK(AM58:AM67)-COUNTBLANK(AM70:AM88)-COUNTBLANK(AM91:AM109)-COUNTBLANK(AM112:AM119)-COUNTBLANK(AM122:AM138)-COUNTBLANK(AM141:AM157)-COUNTBLANK(AM160:AM165)-COUNTBLANK(AM168:AM186)-COUNTBLANK(AM189:AM196)-COUNTBLANK(AM199:AM207)-COUNTBLANK(AM210:AM218)-COUNTBLANK(AM221:AM225)-COUNTBLANK(AM228:AM229))*100),"")</f>
        <v/>
      </c>
      <c r="AM232" s="129">
        <f>SUM(AG232:AK232)</f>
        <v>0</v>
      </c>
    </row>
    <row r="233" spans="1:39" ht="15.6" customHeight="1" thickBot="1" x14ac:dyDescent="0.35">
      <c r="A233" s="379"/>
      <c r="B233" s="380"/>
      <c r="C233" s="380"/>
      <c r="D233" s="381"/>
      <c r="E233" s="382" t="str">
        <f>IF(E232=1,"Very Good",IF(E232=2,"Good",IF(E232=3,"Fair",IF(E232=4,"Poor",IF(E232=5,"Very Poor","")))))</f>
        <v/>
      </c>
      <c r="F233" s="383"/>
      <c r="G233" s="383"/>
      <c r="H233" s="383"/>
      <c r="I233" s="383"/>
      <c r="J233" s="383"/>
      <c r="K233" s="383"/>
      <c r="L233" s="384"/>
      <c r="N233" s="382" t="str">
        <f>IF(N232=1,"Very Good",IF(N232=2,"Good",IF(N232=3,"Fair",IF(N232=4,"Poor",IF(N232=5,"Very Poor","")))))</f>
        <v/>
      </c>
      <c r="O233" s="383"/>
      <c r="P233" s="383"/>
      <c r="Q233" s="383"/>
      <c r="R233" s="383"/>
      <c r="S233" s="383"/>
      <c r="T233" s="383"/>
      <c r="U233" s="384"/>
      <c r="W233" s="382" t="str">
        <f>IF(W232=1,"Very Good",IF(W232=2,"Good",IF(W232=3,"Fair",IF(W232=4,"Poor",IF(W232=5,"Very Poor","")))))</f>
        <v/>
      </c>
      <c r="X233" s="383"/>
      <c r="Y233" s="383"/>
      <c r="Z233" s="383"/>
      <c r="AA233" s="383"/>
      <c r="AB233" s="383"/>
      <c r="AC233" s="383"/>
      <c r="AD233" s="384"/>
      <c r="AF233" s="382" t="str">
        <f>IF(AF232=1,"Very Good",IF(AF232=2,"Good",IF(AF232=3,"Fair",IF(AF232=4,"Poor",IF(AF232=5,"Very Poor","")))))</f>
        <v/>
      </c>
      <c r="AG233" s="383"/>
      <c r="AH233" s="383"/>
      <c r="AI233" s="383"/>
      <c r="AJ233" s="383"/>
      <c r="AK233" s="383"/>
      <c r="AL233" s="383"/>
      <c r="AM233" s="384"/>
    </row>
    <row r="234" spans="1:39" x14ac:dyDescent="0.3">
      <c r="A234" s="186"/>
      <c r="B234" s="186"/>
      <c r="C234" s="186"/>
      <c r="D234" s="186"/>
      <c r="E234" s="187"/>
      <c r="F234" s="187"/>
      <c r="G234" s="187"/>
      <c r="H234" s="187"/>
      <c r="I234" s="187"/>
      <c r="J234" s="187"/>
      <c r="K234" s="187"/>
      <c r="L234" s="187"/>
      <c r="N234" s="187"/>
      <c r="O234" s="187"/>
      <c r="P234" s="187"/>
      <c r="Q234" s="187"/>
      <c r="R234" s="187"/>
      <c r="S234" s="187"/>
      <c r="T234" s="187"/>
      <c r="U234" s="187"/>
      <c r="W234" s="187"/>
      <c r="X234" s="187"/>
      <c r="Y234" s="187"/>
      <c r="Z234" s="187"/>
      <c r="AA234" s="187"/>
      <c r="AB234" s="187"/>
      <c r="AC234" s="187"/>
      <c r="AD234" s="187"/>
      <c r="AF234" s="187"/>
      <c r="AG234" s="187"/>
      <c r="AH234" s="187"/>
      <c r="AI234" s="187"/>
      <c r="AJ234" s="187"/>
      <c r="AK234" s="187"/>
      <c r="AL234" s="187"/>
      <c r="AM234" s="187"/>
    </row>
    <row r="235" spans="1:39" ht="15.6" customHeight="1" x14ac:dyDescent="0.3">
      <c r="A235" s="128" t="s">
        <v>85</v>
      </c>
      <c r="B235" s="370" t="s">
        <v>197</v>
      </c>
      <c r="C235" s="370"/>
      <c r="D235" s="370"/>
      <c r="E235" s="370"/>
      <c r="F235" s="370"/>
      <c r="G235" s="370"/>
      <c r="H235" s="114"/>
      <c r="I235" s="114"/>
      <c r="J235" s="114"/>
      <c r="K235" s="114"/>
      <c r="L235" s="114"/>
      <c r="N235" s="114"/>
      <c r="O235" s="114"/>
      <c r="P235" s="114"/>
      <c r="Q235" s="114"/>
      <c r="R235" s="114"/>
      <c r="S235" s="114"/>
      <c r="T235" s="114"/>
      <c r="U235" s="114"/>
      <c r="W235" s="114"/>
      <c r="X235" s="114"/>
      <c r="Y235" s="114"/>
      <c r="Z235" s="114"/>
      <c r="AA235" s="114"/>
      <c r="AB235" s="114"/>
      <c r="AC235" s="114"/>
      <c r="AD235" s="114"/>
      <c r="AF235" s="114"/>
      <c r="AG235" s="114"/>
      <c r="AH235" s="114"/>
      <c r="AI235" s="114"/>
      <c r="AJ235" s="114"/>
      <c r="AK235" s="114"/>
      <c r="AL235" s="114"/>
      <c r="AM235" s="114"/>
    </row>
    <row r="236" spans="1:39" ht="30" customHeight="1" x14ac:dyDescent="0.3">
      <c r="A236" s="127" t="s">
        <v>37</v>
      </c>
      <c r="B236" s="370" t="s">
        <v>339</v>
      </c>
      <c r="C236" s="370"/>
      <c r="D236" s="370"/>
      <c r="E236" s="370"/>
      <c r="F236" s="370"/>
      <c r="G236" s="370"/>
      <c r="H236" s="370"/>
      <c r="I236" s="370"/>
      <c r="J236" s="370"/>
      <c r="K236" s="370"/>
      <c r="L236" s="282"/>
      <c r="N236" s="114"/>
      <c r="O236" s="114"/>
      <c r="P236" s="114"/>
      <c r="Q236" s="114"/>
      <c r="R236" s="114"/>
      <c r="S236" s="114"/>
      <c r="T236" s="114"/>
      <c r="U236" s="282"/>
      <c r="W236" s="114"/>
      <c r="X236" s="114"/>
      <c r="Y236" s="114"/>
      <c r="Z236" s="114"/>
      <c r="AA236" s="114"/>
      <c r="AB236" s="114"/>
      <c r="AC236" s="114"/>
      <c r="AD236" s="282"/>
      <c r="AF236" s="114"/>
      <c r="AG236" s="114"/>
      <c r="AH236" s="114"/>
      <c r="AI236" s="114"/>
      <c r="AJ236" s="114"/>
      <c r="AK236" s="114"/>
      <c r="AL236" s="114"/>
      <c r="AM236" s="282"/>
    </row>
    <row r="237" spans="1:39" ht="45.45" customHeight="1" x14ac:dyDescent="0.3">
      <c r="A237" s="127" t="s">
        <v>57</v>
      </c>
      <c r="B237" s="370" t="s">
        <v>136</v>
      </c>
      <c r="C237" s="370"/>
      <c r="D237" s="370"/>
      <c r="E237" s="370"/>
      <c r="F237" s="370"/>
      <c r="G237" s="370"/>
      <c r="H237" s="370"/>
      <c r="I237" s="370"/>
      <c r="J237" s="370"/>
      <c r="K237" s="370"/>
      <c r="L237" s="370"/>
      <c r="M237" s="115"/>
      <c r="N237" s="114"/>
      <c r="O237" s="114"/>
      <c r="P237" s="114"/>
      <c r="Q237" s="114"/>
      <c r="R237" s="114"/>
      <c r="S237" s="114"/>
      <c r="T237" s="114"/>
      <c r="U237" s="114"/>
      <c r="W237" s="114"/>
      <c r="X237" s="114"/>
      <c r="Y237" s="114"/>
      <c r="Z237" s="114"/>
      <c r="AA237" s="114"/>
      <c r="AB237" s="114"/>
      <c r="AC237" s="114"/>
      <c r="AD237" s="114"/>
      <c r="AF237" s="114"/>
      <c r="AG237" s="114"/>
      <c r="AH237" s="114"/>
      <c r="AI237" s="114"/>
      <c r="AJ237" s="114"/>
      <c r="AK237" s="114"/>
      <c r="AL237" s="114"/>
      <c r="AM237" s="114"/>
    </row>
    <row r="238" spans="1:39" ht="14.4" customHeight="1" thickBot="1" x14ac:dyDescent="0.35">
      <c r="A238" s="127" t="s">
        <v>86</v>
      </c>
      <c r="B238" s="370" t="s">
        <v>328</v>
      </c>
      <c r="C238" s="370"/>
      <c r="D238" s="370"/>
      <c r="E238" s="370"/>
      <c r="F238" s="370"/>
      <c r="G238" s="370"/>
      <c r="H238" s="370"/>
      <c r="I238" s="370"/>
      <c r="J238" s="370"/>
      <c r="K238" s="370"/>
      <c r="L238" s="370"/>
      <c r="M238" s="115"/>
      <c r="N238" s="114"/>
      <c r="O238" s="114"/>
      <c r="P238" s="114"/>
      <c r="Q238" s="114"/>
      <c r="R238" s="114"/>
      <c r="S238" s="114"/>
      <c r="T238" s="114"/>
      <c r="U238" s="114"/>
      <c r="W238" s="114"/>
      <c r="X238" s="114"/>
      <c r="Y238" s="114"/>
      <c r="Z238" s="114"/>
      <c r="AA238" s="114"/>
      <c r="AB238" s="114"/>
      <c r="AC238" s="114"/>
      <c r="AD238" s="114"/>
      <c r="AF238" s="114"/>
      <c r="AG238" s="114"/>
      <c r="AH238" s="114"/>
      <c r="AI238" s="114"/>
      <c r="AJ238" s="114"/>
      <c r="AK238" s="114"/>
      <c r="AL238" s="114"/>
      <c r="AM238" s="114"/>
    </row>
    <row r="239" spans="1:39" ht="30" customHeight="1" thickBot="1" x14ac:dyDescent="0.35">
      <c r="A239" s="127" t="s">
        <v>87</v>
      </c>
      <c r="B239" s="371" t="s">
        <v>329</v>
      </c>
      <c r="C239" s="372"/>
      <c r="D239" s="282"/>
      <c r="E239" s="282"/>
      <c r="F239" s="282"/>
      <c r="G239" s="282"/>
      <c r="H239" s="282"/>
      <c r="I239" s="282"/>
      <c r="J239" s="282"/>
      <c r="K239" s="282"/>
      <c r="L239" s="282"/>
      <c r="M239" s="115"/>
      <c r="N239" s="282"/>
      <c r="O239" s="282"/>
      <c r="P239" s="282"/>
      <c r="Q239" s="282"/>
      <c r="R239" s="282"/>
      <c r="S239" s="282"/>
      <c r="T239" s="282"/>
      <c r="U239" s="282"/>
      <c r="W239" s="282"/>
      <c r="X239" s="282"/>
      <c r="Y239" s="282"/>
      <c r="Z239" s="282"/>
      <c r="AA239" s="282"/>
      <c r="AB239" s="282"/>
      <c r="AC239" s="282"/>
      <c r="AD239" s="282"/>
      <c r="AF239" s="282"/>
      <c r="AG239" s="282"/>
      <c r="AH239" s="282"/>
      <c r="AI239" s="282"/>
      <c r="AJ239" s="282"/>
      <c r="AK239" s="282"/>
      <c r="AL239" s="282"/>
      <c r="AM239" s="282"/>
    </row>
    <row r="240" spans="1:39" ht="15" thickBot="1" x14ac:dyDescent="0.35">
      <c r="A240" s="126"/>
      <c r="B240" s="373" t="s">
        <v>88</v>
      </c>
      <c r="C240" s="374"/>
      <c r="E240" s="139"/>
      <c r="M240" s="115"/>
      <c r="N240" s="139"/>
      <c r="W240" s="139"/>
      <c r="AF240" s="139"/>
    </row>
    <row r="241" spans="1:39" x14ac:dyDescent="0.3">
      <c r="B241" s="125">
        <v>1</v>
      </c>
      <c r="C241" s="124" t="s">
        <v>89</v>
      </c>
      <c r="E241" s="139"/>
      <c r="M241" s="115"/>
      <c r="N241" s="139"/>
      <c r="W241" s="139"/>
      <c r="AF241" s="139"/>
    </row>
    <row r="242" spans="1:39" x14ac:dyDescent="0.3">
      <c r="B242" s="123">
        <v>2</v>
      </c>
      <c r="C242" s="122" t="s">
        <v>90</v>
      </c>
      <c r="E242" s="139"/>
      <c r="M242" s="115"/>
      <c r="N242" s="139"/>
      <c r="W242" s="139"/>
      <c r="AF242" s="139"/>
    </row>
    <row r="243" spans="1:39" x14ac:dyDescent="0.3">
      <c r="B243" s="123">
        <v>3</v>
      </c>
      <c r="C243" s="122" t="s">
        <v>91</v>
      </c>
      <c r="E243" s="139"/>
      <c r="M243" s="115"/>
      <c r="N243" s="139"/>
      <c r="W243" s="139"/>
      <c r="AF243" s="139"/>
    </row>
    <row r="244" spans="1:39" x14ac:dyDescent="0.3">
      <c r="B244" s="123">
        <v>4</v>
      </c>
      <c r="C244" s="122" t="s">
        <v>92</v>
      </c>
      <c r="E244" s="139"/>
      <c r="M244" s="115"/>
      <c r="N244" s="139"/>
      <c r="W244" s="139"/>
      <c r="AF244" s="139"/>
    </row>
    <row r="245" spans="1:39" ht="15" thickBot="1" x14ac:dyDescent="0.35">
      <c r="B245" s="121">
        <v>5</v>
      </c>
      <c r="C245" s="120" t="s">
        <v>93</v>
      </c>
      <c r="E245" s="139"/>
      <c r="M245" s="115"/>
      <c r="N245" s="139"/>
      <c r="W245" s="139"/>
      <c r="AF245" s="139"/>
    </row>
    <row r="246" spans="1:39" x14ac:dyDescent="0.3">
      <c r="A246" s="193" t="s">
        <v>142</v>
      </c>
      <c r="B246" s="375" t="s">
        <v>330</v>
      </c>
      <c r="C246" s="375"/>
      <c r="D246" s="375"/>
      <c r="E246" s="375"/>
      <c r="F246" s="375"/>
      <c r="G246" s="375"/>
      <c r="H246" s="375"/>
      <c r="I246" s="375"/>
      <c r="J246" s="375"/>
      <c r="K246" s="375"/>
      <c r="L246" s="375"/>
      <c r="M246" s="115"/>
      <c r="N246" s="114"/>
      <c r="O246" s="114"/>
      <c r="P246" s="114"/>
      <c r="Q246" s="114"/>
      <c r="R246" s="114"/>
      <c r="S246" s="114"/>
      <c r="T246" s="114"/>
      <c r="U246" s="114"/>
      <c r="W246" s="114"/>
      <c r="X246" s="114"/>
      <c r="Y246" s="114"/>
      <c r="Z246" s="114"/>
      <c r="AA246" s="114"/>
      <c r="AB246" s="114"/>
      <c r="AC246" s="114"/>
      <c r="AD246" s="114"/>
      <c r="AF246" s="114"/>
      <c r="AG246" s="114"/>
      <c r="AH246" s="114"/>
      <c r="AI246" s="114"/>
      <c r="AJ246" s="114"/>
      <c r="AK246" s="114"/>
      <c r="AL246" s="114"/>
      <c r="AM246" s="114"/>
    </row>
    <row r="247" spans="1:39" s="188" customFormat="1" ht="15" customHeight="1" x14ac:dyDescent="0.3">
      <c r="A247" s="119" t="s">
        <v>200</v>
      </c>
      <c r="B247" s="369" t="s">
        <v>109</v>
      </c>
      <c r="C247" s="369"/>
      <c r="D247" s="369"/>
      <c r="E247" s="369"/>
      <c r="F247" s="369"/>
      <c r="G247" s="369"/>
      <c r="H247" s="369"/>
      <c r="I247" s="369"/>
      <c r="J247" s="369"/>
      <c r="K247" s="369"/>
      <c r="L247" s="369"/>
      <c r="M247" s="180"/>
    </row>
    <row r="248" spans="1:39" ht="14.4" customHeight="1" x14ac:dyDescent="0.3">
      <c r="A248" s="127" t="s">
        <v>331</v>
      </c>
      <c r="B248" s="370" t="s">
        <v>459</v>
      </c>
      <c r="C248" s="370"/>
      <c r="D248" s="370"/>
      <c r="E248" s="370"/>
      <c r="F248" s="370"/>
      <c r="G248" s="370"/>
      <c r="H248" s="114"/>
      <c r="I248" s="114"/>
      <c r="J248" s="114"/>
      <c r="K248" s="114"/>
      <c r="L248" s="114"/>
      <c r="N248" s="114"/>
      <c r="O248" s="114"/>
      <c r="P248" s="114"/>
      <c r="Q248" s="114"/>
      <c r="R248" s="114"/>
      <c r="S248" s="114"/>
      <c r="T248" s="114"/>
      <c r="U248" s="114"/>
      <c r="W248" s="114"/>
      <c r="X248" s="114"/>
      <c r="Y248" s="114"/>
      <c r="Z248" s="114"/>
      <c r="AA248" s="114"/>
      <c r="AB248" s="114"/>
      <c r="AC248" s="114"/>
      <c r="AD248" s="114"/>
      <c r="AF248" s="114"/>
      <c r="AG248" s="114"/>
      <c r="AH248" s="114"/>
      <c r="AI248" s="114"/>
      <c r="AJ248" s="114"/>
      <c r="AK248" s="114"/>
      <c r="AL248" s="114"/>
      <c r="AM248" s="114"/>
    </row>
  </sheetData>
  <sheetProtection sheet="1" formatCells="0" formatColumns="0" formatRows="0" insertColumns="0" insertRows="0" deleteColumns="0" deleteRows="0" autoFilter="0"/>
  <mergeCells count="152">
    <mergeCell ref="X2:AD2"/>
    <mergeCell ref="AF2:AF3"/>
    <mergeCell ref="AG2:AM2"/>
    <mergeCell ref="E1:L1"/>
    <mergeCell ref="N1:U1"/>
    <mergeCell ref="W1:AD1"/>
    <mergeCell ref="AF1:AM1"/>
    <mergeCell ref="A2:A3"/>
    <mergeCell ref="B2:B3"/>
    <mergeCell ref="C2:C3"/>
    <mergeCell ref="D2:D3"/>
    <mergeCell ref="E2:E3"/>
    <mergeCell ref="F2:L2"/>
    <mergeCell ref="A4:A41"/>
    <mergeCell ref="B4:B28"/>
    <mergeCell ref="C4:C26"/>
    <mergeCell ref="C27:C28"/>
    <mergeCell ref="F28:L28"/>
    <mergeCell ref="O28:U28"/>
    <mergeCell ref="N2:N3"/>
    <mergeCell ref="O2:U2"/>
    <mergeCell ref="W2:W3"/>
    <mergeCell ref="X28:AD28"/>
    <mergeCell ref="AG28:AM28"/>
    <mergeCell ref="B29:B41"/>
    <mergeCell ref="C29:C39"/>
    <mergeCell ref="C40:C41"/>
    <mergeCell ref="F41:L41"/>
    <mergeCell ref="O41:U41"/>
    <mergeCell ref="X41:AD41"/>
    <mergeCell ref="AG41:AM41"/>
    <mergeCell ref="A70:A111"/>
    <mergeCell ref="B70:B90"/>
    <mergeCell ref="C70:C88"/>
    <mergeCell ref="C89:C90"/>
    <mergeCell ref="F90:L90"/>
    <mergeCell ref="O90:U90"/>
    <mergeCell ref="X57:AD57"/>
    <mergeCell ref="AG57:AM57"/>
    <mergeCell ref="B58:B68"/>
    <mergeCell ref="C58:C67"/>
    <mergeCell ref="C68:C69"/>
    <mergeCell ref="F69:L69"/>
    <mergeCell ref="O69:U69"/>
    <mergeCell ref="X69:AD69"/>
    <mergeCell ref="AG69:AM69"/>
    <mergeCell ref="A42:A69"/>
    <mergeCell ref="B42:B57"/>
    <mergeCell ref="C42:C55"/>
    <mergeCell ref="C56:C57"/>
    <mergeCell ref="F57:L57"/>
    <mergeCell ref="O57:U57"/>
    <mergeCell ref="X90:AD90"/>
    <mergeCell ref="AG90:AM90"/>
    <mergeCell ref="B91:B111"/>
    <mergeCell ref="C91:C109"/>
    <mergeCell ref="C110:C111"/>
    <mergeCell ref="F111:L111"/>
    <mergeCell ref="O111:U111"/>
    <mergeCell ref="X111:AD111"/>
    <mergeCell ref="AG111:AM111"/>
    <mergeCell ref="X121:AD121"/>
    <mergeCell ref="AG121:AM121"/>
    <mergeCell ref="A122:A159"/>
    <mergeCell ref="B122:B140"/>
    <mergeCell ref="C122:C138"/>
    <mergeCell ref="C139:C140"/>
    <mergeCell ref="F140:L140"/>
    <mergeCell ref="O140:U140"/>
    <mergeCell ref="X140:AD140"/>
    <mergeCell ref="AG140:AM140"/>
    <mergeCell ref="A112:A121"/>
    <mergeCell ref="B112:B121"/>
    <mergeCell ref="C112:C119"/>
    <mergeCell ref="C120:C121"/>
    <mergeCell ref="F121:L121"/>
    <mergeCell ref="O121:U121"/>
    <mergeCell ref="AG159:AM159"/>
    <mergeCell ref="A160:A167"/>
    <mergeCell ref="B160:B167"/>
    <mergeCell ref="C160:C165"/>
    <mergeCell ref="C166:C167"/>
    <mergeCell ref="F167:L167"/>
    <mergeCell ref="O167:U167"/>
    <mergeCell ref="X167:AD167"/>
    <mergeCell ref="AG167:AM167"/>
    <mergeCell ref="B141:B159"/>
    <mergeCell ref="C141:C157"/>
    <mergeCell ref="C158:C159"/>
    <mergeCell ref="F159:L159"/>
    <mergeCell ref="O159:U159"/>
    <mergeCell ref="X159:AD159"/>
    <mergeCell ref="A199:A220"/>
    <mergeCell ref="B199:B209"/>
    <mergeCell ref="C199:C207"/>
    <mergeCell ref="C208:C209"/>
    <mergeCell ref="F209:L209"/>
    <mergeCell ref="O209:U209"/>
    <mergeCell ref="X188:AD188"/>
    <mergeCell ref="AG188:AM188"/>
    <mergeCell ref="B189:B198"/>
    <mergeCell ref="C189:C196"/>
    <mergeCell ref="C197:C198"/>
    <mergeCell ref="F198:L198"/>
    <mergeCell ref="O198:U198"/>
    <mergeCell ref="X198:AD198"/>
    <mergeCell ref="AG198:AM198"/>
    <mergeCell ref="A168:A198"/>
    <mergeCell ref="B168:B188"/>
    <mergeCell ref="C168:C186"/>
    <mergeCell ref="C187:C188"/>
    <mergeCell ref="F188:L188"/>
    <mergeCell ref="O188:U188"/>
    <mergeCell ref="X209:AD209"/>
    <mergeCell ref="AG209:AM209"/>
    <mergeCell ref="B210:B220"/>
    <mergeCell ref="C210:C218"/>
    <mergeCell ref="C219:C220"/>
    <mergeCell ref="F220:L220"/>
    <mergeCell ref="O220:U220"/>
    <mergeCell ref="X220:AD220"/>
    <mergeCell ref="AG220:AM220"/>
    <mergeCell ref="N233:U233"/>
    <mergeCell ref="W233:AD233"/>
    <mergeCell ref="AF233:AM233"/>
    <mergeCell ref="B235:G235"/>
    <mergeCell ref="O227:U227"/>
    <mergeCell ref="X227:AD227"/>
    <mergeCell ref="AG227:AM227"/>
    <mergeCell ref="A228:A231"/>
    <mergeCell ref="B228:B231"/>
    <mergeCell ref="C230:C231"/>
    <mergeCell ref="F231:L231"/>
    <mergeCell ref="O231:U231"/>
    <mergeCell ref="X231:AD231"/>
    <mergeCell ref="AG231:AM231"/>
    <mergeCell ref="A221:A227"/>
    <mergeCell ref="B221:B227"/>
    <mergeCell ref="C221:C223"/>
    <mergeCell ref="C224:C225"/>
    <mergeCell ref="C226:C227"/>
    <mergeCell ref="F227:L227"/>
    <mergeCell ref="B247:L247"/>
    <mergeCell ref="B248:G248"/>
    <mergeCell ref="B236:K236"/>
    <mergeCell ref="B237:L237"/>
    <mergeCell ref="B238:L238"/>
    <mergeCell ref="B239:C239"/>
    <mergeCell ref="B240:C240"/>
    <mergeCell ref="B246:L246"/>
    <mergeCell ref="A232:D233"/>
    <mergeCell ref="E233:L233"/>
  </mergeCells>
  <conditionalFormatting sqref="L4:L26 L29:L39 L42:L55 L58:L67 L70:L88 L91:L109 L112:L119 L122:L138 L141:L157 L160:L165 L168:L186 L189:L196 L199:L207 L210:L218 L221:L225 L228:L229 U4:U26 AD4:AD26 AM4:AM26 U29:U39 AD29:AD39 AM29:AM39 U42:U55 AD42:AD55 AM42:AM55 U58:U67 AD58:AD67 AM58:AM67 U70:U88 AD70:AD88 AM70:AM88 U91:U109 AD91:AD109 AM91:AM109 U112:U119 AD112:AD119 AM112:AM119 U122:U138 AD122:AD138 AM122:AM138 U141:U157 AD141:AD157 AM141:AM157 U160:U165 AD160:AD165 AM160:AM165 U168:U186 AD168:AD186 AM168:AM186 U189:U196 AD189:AD196 AM189:AM196 U199:U207 AD199:AD207 AM199:AM207 U210:U218 AD210:AD218 AM210:AM218 U221:U225 AD221:AD225 AM221:AM225 U228:U229 AD228:AD229 AM228:AM229">
    <cfRule type="containsBlanks" dxfId="18" priority="6">
      <formula>LEN(TRIM(L4))=0</formula>
    </cfRule>
    <cfRule type="expression" dxfId="17" priority="7">
      <formula>OR(AND(L4&gt;0,L4&lt;100),L4="N/A",L4&gt;100)</formula>
    </cfRule>
  </conditionalFormatting>
  <conditionalFormatting sqref="F28 O28 X28 AG28 F41 O41 X41 AG41 F57 O57 X57 AG57 F69 O69 X69 AG69 F90 O90 X90 AG90 F111 O111 X111 AG111 F121 O121 X121 AG121 F140 O140 X140 AG140 F159 O159 X159 AG159 F167 O167 X167 AG167 F188 O188 X188 AG188 F198 O198 X198 AG198 F209 O209 X209 AG209 F220 O220 X220 AG220 F227 O227 X227 AG227 F231 O231 X231 AG231 E233 N233 W233 AF233">
    <cfRule type="containsText" dxfId="16" priority="1" operator="containsText" text="Fair">
      <formula>NOT(ISERROR(SEARCH("Fair",E28)))</formula>
    </cfRule>
    <cfRule type="containsText" dxfId="15" priority="2" operator="containsText" text="Very Poor">
      <formula>NOT(ISERROR(SEARCH("Very Poor",E28)))</formula>
    </cfRule>
    <cfRule type="containsText" dxfId="14" priority="3" operator="containsText" text="Poor">
      <formula>NOT(ISERROR(SEARCH("Poor",E28)))</formula>
    </cfRule>
    <cfRule type="containsText" dxfId="13" priority="4" operator="containsText" text="Very Good">
      <formula>NOT(ISERROR(SEARCH("Very Good",E28)))</formula>
    </cfRule>
    <cfRule type="containsText" dxfId="12" priority="5" operator="containsText" text="Good">
      <formula>NOT(ISERROR(SEARCH("Good",E28)))</formula>
    </cfRule>
  </conditionalFormatting>
  <dataValidations count="1">
    <dataValidation type="list" allowBlank="1" showInputMessage="1" showErrorMessage="1" sqref="E210:E218 E199:E207 E168:E186 E189:E196 E112:E119 E122:E138 E221:E225 E228:E229 E141:E157 E160:E165 E4:E26 E29:E39 E42:E55 E58:E67 E70:E88 E91:E109 N210:N218 N199:N207 N168:N186 N189:N196 N112:N119 N122:N138 N221:N225 N228:N229 N141:N157 N160:N165 N4:N26 N29:N39 N42:N55 N58:N67 N70:N88 N91:N109 W210:W218 W199:W207 W168:W186 W189:W196 W112:W119 W122:W138 W221:W225 W228:W229 W141:W157 W160:W165 W4:W26 W29:W39 W42:W55 W58:W67 W70:W88 W91:W109 AF210:AF218 AF199:AF207 AF168:AF186 AF189:AF196 AF112:AF119 AF122:AF138 AF221:AF225 AF228:AF229 AF141:AF157 AF160:AF165 AF4:AF26 AF29:AF39 AF42:AF55 AF58:AF67 AF70:AF88 AF91:AF109" xr:uid="{DB5056B8-B854-43B4-9A7D-CBFF6F1EE6AB}">
      <formula1>"1,2,3,4,5"</formula1>
    </dataValidation>
  </dataValidations>
  <pageMargins left="0.23622047244094491" right="0.23622047244094491" top="0.74803149606299213" bottom="0.74803149606299213" header="0.31496062992125984" footer="0.31496062992125984"/>
  <pageSetup paperSize="3" scale="75" fitToHeight="0" orientation="portrait" horizontalDpi="4294967293" r:id="rId1"/>
  <headerFooter>
    <oddHeader>&amp;C&amp;"-,Bold"&amp;12Building and Property Asset Class Performance Evaluation Matrix</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21</vt:i4>
      </vt:variant>
    </vt:vector>
  </HeadingPairs>
  <TitlesOfParts>
    <vt:vector size="36" baseType="lpstr">
      <vt:lpstr>1. Facility LOS Template</vt:lpstr>
      <vt:lpstr>2.ExampleFacility LOS Template </vt:lpstr>
      <vt:lpstr>3. Serv Object CLOS Statements</vt:lpstr>
      <vt:lpstr>4. Cond Ratings Buildings</vt:lpstr>
      <vt:lpstr>5, General Performance Ratings</vt:lpstr>
      <vt:lpstr>6. Building Perf Criteria</vt:lpstr>
      <vt:lpstr>7. Facility Asset Class Perf.</vt:lpstr>
      <vt:lpstr>8. Facility Asset Perf Eval.</vt:lpstr>
      <vt:lpstr>9. Facility Asset Class Perf</vt:lpstr>
      <vt:lpstr>10. Facility Asset Perf Eval.</vt:lpstr>
      <vt:lpstr>11. General Asset Evaluation</vt:lpstr>
      <vt:lpstr>A. Building Summary ALOS Info</vt:lpstr>
      <vt:lpstr>B. Facility ALOS Mapping</vt:lpstr>
      <vt:lpstr>C. ALOS Framework</vt:lpstr>
      <vt:lpstr>D. ALOS to CLOS Mapping</vt:lpstr>
      <vt:lpstr>'1. Facility LOS Template'!Print_Area</vt:lpstr>
      <vt:lpstr>'10. Facility Asset Perf Eval.'!Print_Area</vt:lpstr>
      <vt:lpstr>'11. General Asset Evaluation'!Print_Area</vt:lpstr>
      <vt:lpstr>'2.ExampleFacility LOS Template '!Print_Area</vt:lpstr>
      <vt:lpstr>'3. Serv Object CLOS Statements'!Print_Area</vt:lpstr>
      <vt:lpstr>'4. Cond Ratings Buildings'!Print_Area</vt:lpstr>
      <vt:lpstr>'5, General Performance Ratings'!Print_Area</vt:lpstr>
      <vt:lpstr>'6. Building Perf Criteria'!Print_Area</vt:lpstr>
      <vt:lpstr>'7. Facility Asset Class Perf.'!Print_Area</vt:lpstr>
      <vt:lpstr>'8. Facility Asset Perf Eval.'!Print_Area</vt:lpstr>
      <vt:lpstr>'9. Facility Asset Class Perf'!Print_Area</vt:lpstr>
      <vt:lpstr>'A. Building Summary ALOS Info'!Print_Area</vt:lpstr>
      <vt:lpstr>'D. ALOS to CLOS Mapping'!Print_Area</vt:lpstr>
      <vt:lpstr>'10. Facility Asset Perf Eval.'!Print_Titles</vt:lpstr>
      <vt:lpstr>'11. General Asset Evaluation'!Print_Titles</vt:lpstr>
      <vt:lpstr>'4. Cond Ratings Buildings'!Print_Titles</vt:lpstr>
      <vt:lpstr>'5, General Performance Ratings'!Print_Titles</vt:lpstr>
      <vt:lpstr>'6. Building Perf Criteria'!Print_Titles</vt:lpstr>
      <vt:lpstr>'7. Facility Asset Class Perf.'!Print_Titles</vt:lpstr>
      <vt:lpstr>'8. Facility Asset Perf Eval.'!Print_Titles</vt:lpstr>
      <vt:lpstr>'9. Facility Asset Class Perf'!Print_Titles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Mander</dc:creator>
  <cp:lastModifiedBy>Troy Mander</cp:lastModifiedBy>
  <dcterms:created xsi:type="dcterms:W3CDTF">2021-01-19T19:58:47Z</dcterms:created>
  <dcterms:modified xsi:type="dcterms:W3CDTF">2021-10-22T14:51:36Z</dcterms:modified>
</cp:coreProperties>
</file>